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526"/>
  <workbookPr showInkAnnotation="0" autoCompressPictures="0"/>
  <bookViews>
    <workbookView xWindow="3460" yWindow="2740" windowWidth="41660" windowHeight="21780" tabRatio="323"/>
  </bookViews>
  <sheets>
    <sheet name="Feuil1" sheetId="1" r:id="rId1"/>
    <sheet name="Feuil2"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U253" i="1" l="1"/>
  <c r="U254" i="1"/>
  <c r="U259" i="1"/>
  <c r="U261" i="1"/>
  <c r="U260" i="1"/>
  <c r="U256" i="1"/>
  <c r="U248" i="1"/>
  <c r="U255" i="1"/>
  <c r="U258" i="1"/>
  <c r="U257" i="1"/>
  <c r="U129" i="1"/>
  <c r="U124" i="1"/>
  <c r="U127" i="1"/>
  <c r="U131" i="1"/>
  <c r="U123" i="1"/>
  <c r="U121" i="1"/>
  <c r="U132" i="1"/>
  <c r="U272" i="1"/>
  <c r="U75" i="1"/>
  <c r="U74" i="1"/>
  <c r="U73" i="1"/>
  <c r="U76" i="1"/>
  <c r="U72" i="1"/>
</calcChain>
</file>

<file path=xl/sharedStrings.xml><?xml version="1.0" encoding="utf-8"?>
<sst xmlns="http://schemas.openxmlformats.org/spreadsheetml/2006/main" count="3742" uniqueCount="3588">
  <si>
    <t>KIT TROCHITA BORD BAS Oe</t>
  </si>
  <si>
    <t>KIT TROCHITA PLAT LONG Oe</t>
  </si>
  <si>
    <t>KIT TROCHITA FOURGON Oe</t>
  </si>
  <si>
    <t>KIT BOGGIES ARCHBAR LAITON Oe</t>
  </si>
  <si>
    <t>KIT BOGGIES COMMONWEALTH LAITON Oe</t>
  </si>
  <si>
    <t>Réservoir d'air pour frein à air, pour voitures et wagons Trochita</t>
  </si>
  <si>
    <t>KIT 2 BOGGIES KIT TROCHITA BOIS ARCHBAR Oe</t>
  </si>
  <si>
    <t>Paire de boggies Archbar en kit bois avec 4 essieux avec roues Ø 10,5 mm ajourées. Kit pour présentation statique uniquement. Détails très fins.</t>
  </si>
  <si>
    <t>KIT 2 BOGGIES KIT TROCHITA BOIS COMMONWEALTH Oe</t>
  </si>
  <si>
    <t>Paire de boggies Commonwealth en kit bois avec 4 essieux avec roues Ø 10,5 mm ajourées. Kit pour présentation statique uniquement. Détails très fins.</t>
  </si>
  <si>
    <t>8 bearings for 4 holes Trochita scaled wheels</t>
  </si>
  <si>
    <t>On30 Commonwealth trucks pair wooden kit. Very fine material for static use only. No wheels included.</t>
  </si>
  <si>
    <t>On30 Original scaled Pair of Commonwealth trucks brass kit  with 4 holes original Trochita wheels.</t>
  </si>
  <si>
    <t>On30 Original scaled Pair of Archbar trucks brass kit with 4 holes original Trochita wheels.</t>
  </si>
  <si>
    <t>On30 Archbar trucks pair wooden kit. Very fine material for static use only. No wheels included.</t>
  </si>
  <si>
    <t>4 essieux avec roues Ø 10,5 mm ajourées en Oe.</t>
  </si>
  <si>
    <t>Air tank for Trochita  cars and coaches.</t>
  </si>
  <si>
    <t>KIT BOGGIE LAITON VOITURES PROVENCE (Paire) Om</t>
  </si>
  <si>
    <t>MONTAGE BOGGIES VOITURE PROVENCE Om</t>
  </si>
  <si>
    <t>MONTAGE CHASSIS LAITON VOITURE PROVENCE Om</t>
  </si>
  <si>
    <t>MONTAGE CHASSIS LAITON COUVERT PROVENCE Om</t>
  </si>
  <si>
    <t>MONTAGE et PEINTURE KIT VOITURE PROVENCE</t>
  </si>
  <si>
    <t>4 ESSIEUX PROVENCE Om</t>
  </si>
  <si>
    <t>Plaque Société Générale des Chemins de Fer Économiques en bois découpé au laser. Dimension mm x mm.</t>
  </si>
  <si>
    <t>Plaque HAINE SAINT PIERRE en bois découpé au laser. Dimension mm x mm.</t>
  </si>
  <si>
    <t>Plaque HGe 4/4 SLM Furka Oberalp en bois découpé au laser. Dimension mm x mm.</t>
  </si>
  <si>
    <t>Plaque 030 ROBATEL &amp; BUFFAUD en bois découpé au laser. Dimension mm x mm.</t>
  </si>
  <si>
    <t>Plaque CAIL AJECTA en bois découpé au laser. Dimension mm x mm.</t>
  </si>
  <si>
    <t>Plaque Tramway de l'Île et Vilaine en bois découpé au laser. Dimension mm x mm.</t>
  </si>
  <si>
    <t>Plaque 101 des Chemins de Fer d'Intérêt Local du Morbihan en bois découpé au laser. Dimension mm x mm.</t>
  </si>
  <si>
    <t>Plaque SAECHSISCHE MASCHINENFABRIK en bois découpé au laser. Dimension mm x mm.</t>
  </si>
  <si>
    <t>Plaque RENAULT ABH Corse en bois découpé au laser. Dimension mm x mm.</t>
  </si>
  <si>
    <t>Plaque Autorail JM4 des Chemins de fer des Côtes-du-Nord DE DION BOUTON en bois découpé au laser. Dimension mm x mm.</t>
  </si>
  <si>
    <t>PLAQUE COCKERILL SERAING</t>
  </si>
  <si>
    <t>PLAQUE CAIL</t>
  </si>
  <si>
    <t>Buffer &amp; chain couplers set of 4 for two coaches</t>
  </si>
  <si>
    <t>KIT TROCHITA PREMIÈRE CLASSE HOe</t>
  </si>
  <si>
    <t>KIT TROCHITA SECONDE CLASSE HOe</t>
  </si>
  <si>
    <t>KIT TROCHITA FOURGON HOe</t>
  </si>
  <si>
    <t>KIT TROCHITA PLAT HOe</t>
  </si>
  <si>
    <t>KIT TROCHITA COUVERT HOe</t>
  </si>
  <si>
    <t>KIT TROCHITA BORD HAUT HOe</t>
  </si>
  <si>
    <t>KIT TROCHITA BORD BAS HOe</t>
  </si>
  <si>
    <t>BOGGIES MICROTRAINS ARCHBAR HOe</t>
  </si>
  <si>
    <t>BOGGIES MICROTRAINS COMMONWEALTH HOe</t>
  </si>
  <si>
    <t>4 ESSIEUX ATLAS pour ARCHBAR HOe</t>
  </si>
  <si>
    <t>CHASSIS WAGONS HOe + BOGGIES ARCHBAR</t>
  </si>
  <si>
    <t>CHASSIS WAGONS HOe + BOGGIES COMMONWEALTH</t>
  </si>
  <si>
    <t>﻿52,00 €</t>
  </si>
  <si>
    <t>Wagons à Bestiaux, kit bois de 80 pièces au 48 ème, avec châssis acrylique, boggies Archbar laiton, attelages Kadee N° 5 et roues nickelées à l'échelle. 160 x 46 x 38 mm (Hors boggie &amp; hors tampon). Livré avec volant de commande du frein manuel et décalcomanies des chemins de fer argentins et 4 numérotation possibles. Notice de montage illustrée avec photos et schémas.</t>
  </si>
  <si>
    <t>Wagons tombereau à bords hauts, kit bois de 40 pièces au 48 ème, avec châssis acrylique, boggies Archbar laiton, attelages Kadee N° 5 et roues nickelées à l'échelle. 160 x 36,5 x 38 mm (Hors boggie &amp; hors tampon).Livré avec volant de commande du frein manuel et décalcomanies des chemins de fer argentins et 4 numérotation possibles. Notice de montage illustrée avec photos et schémas.</t>
  </si>
  <si>
    <t>Wagons tombereau à bords bas, kit bois de 40 pièces au 48 ème, avec châssis acrylique, boggies Archbar laiton, attelages Kadee N° 5 et roues nickelées à l'échelle. 160 x 22,5 x 38 mm (Hors boggie &amp; hors tampon). Livré avec volant de commande du frein manuel et décalcomanies des chemins de fer argentins et 4 numérotation possibles. Notice de montage illustrée avec photos et schémas.</t>
  </si>
  <si>
    <t>Wagons plat long, kit bois de 26 pièces au 48 ème, avec châssis acrylique, boggies Archbar laiton, attelages Kadee N° 5 et roues nickelées à l'échelle. 205 x 38 x 6,5 mm (Hors boggie &amp; hors tampon).Livré avec volant de commande du frein manuel et décalcomanies des chemins de fer argentins et 4 numérotation possibles. Notice de montage illustrée avec photos et schémas.</t>
  </si>
  <si>
    <t>Wagons plat court, kit bois de 26 pièces au 48 ème, avec châssis acrylique, boggies Archbar laiton, attelages Kadee N° 5 et roues nickelées à l'échelle. 160 x 38 x 6,5 mm (Hors boggie &amp; hors tampon).Livré avec volant de commande du frein manuel et décalcomanies des chemins de fer argentins et 4 numérotation possibles. Notice de montage illustrée avec photos et schémas.</t>
  </si>
  <si>
    <t>Fourgon, kit bois de 72 pièces au 48 ème, avec châssis acrylique, boggies Commonwealth laiton, attelages Kadee N° 5 et roues nickelées à l'échelle. 208 x 40 x 50 mm (Hors boggie &amp; hors tampon). Livré avec volant de commande du frein manuel et décalcomanies des chemins de fer argentins et 4 numérotation possibles. Notice de montage illustrée avec photos et schémas.</t>
  </si>
  <si>
    <t>Wagon Couvert, kit en bois de 22 pièces au 87 ème, avec châssis bois, boggies Archbar Microtrains, attelages Kadee. 88 x 4 x 21mm (Hors boggie &amp; hors tampon). Notice de montage illustrée avec photos et schémas.  Livré décalcomanies des chemins de fer argentins et 4 numérotation possibles.</t>
  </si>
  <si>
    <t>Wagon Tombereau bords hauts, kit en bois de 22 pièces au 87 ème, avec châssis bois, boggies Archbar Microtrains, attelages Kadee. 88 x 21,5 x 21mm (Hors boggie &amp; hors tampon). Notice de montage illustrée avec photos et schémas.  Livré décalcomanies des chemins de fer argentins et 4 numérotation possibles.</t>
  </si>
  <si>
    <t>Wagon Tombereau bords bas, kit en bois de 22 pièces au 87 ème, avec châssis bois, boggies Archbar Microtrains, attelages Kadee. 88 x 13,5 x 21mm (Hors boggie &amp; hors tampon). Notice de montage illustrée avec photos et schémas.  Livré décalcomanies des chemins de fer argentins et 4 numérotation possibles.</t>
  </si>
  <si>
    <t>Wagon plat court, kit bois de 22 pièces au 87 ème, avec châssis bois, boggies Archbar Microtrains, attelages Kadee. 88 x 26,5 x 4 mm (Hors boggie &amp; hors tampon). Notice de montage illustrée avec photos et schémas. Livré décalcomanies des chemins de fer argentins et 4 numérotation possibles.</t>
  </si>
  <si>
    <t>KIT VOITURE PROVINCIAL de BUENOS AIRES 203 HOm</t>
  </si>
  <si>
    <t>210-03</t>
  </si>
  <si>
    <t>KIT VOITURE PROVINCIAL de BUENOS AIRES 214 HOm</t>
  </si>
  <si>
    <t>210-04</t>
  </si>
  <si>
    <t>KIT VOITURE PROVINCIAL de BUENOS AIRES FOURGON 208 HOm</t>
  </si>
  <si>
    <t>16 FERS à CHEVAL O</t>
  </si>
  <si>
    <t>1 ÉTABLI O</t>
  </si>
  <si>
    <t>4 CAGEOTS O</t>
  </si>
  <si>
    <t>13 PIÈCES AUTOMOBILE O</t>
  </si>
  <si>
    <t>1 CHARRIOT US O</t>
  </si>
  <si>
    <t>1 CHARRIOT US HO</t>
  </si>
  <si>
    <t>2 FAUTEUILS à BASCULE O</t>
  </si>
  <si>
    <t>4 CHAISES O</t>
  </si>
  <si>
    <t>2 ÉCHELLES O</t>
  </si>
  <si>
    <t>10 ÉCLISSES O</t>
  </si>
  <si>
    <t>1 PLACARD à OUTILS SUSPENDU O</t>
  </si>
  <si>
    <t>2 ÉCHELLES PLATES O</t>
  </si>
  <si>
    <t>2 ÉCHELLES PLATES HO</t>
  </si>
  <si>
    <t>1 ÉTABLI HO</t>
  </si>
  <si>
    <t>2 ENSEMBLE de BAGAGES O</t>
  </si>
  <si>
    <t>4 PORTES de GARAGE O</t>
  </si>
  <si>
    <t>2 DIABLES O</t>
  </si>
  <si>
    <t>4 BANCS TRIPLES en BOIS HO</t>
  </si>
  <si>
    <t>6 CADRES à AFFICHE HO</t>
  </si>
  <si>
    <t>3 LAUTWERK TOURNÉS O</t>
  </si>
  <si>
    <t>1 LAUTWERK TOURNÉS O</t>
  </si>
  <si>
    <t>3 LAUTWERK MÉTAL BLANC O</t>
  </si>
  <si>
    <t>1 LAUTWERK MÉTAL BLANC O</t>
  </si>
  <si>
    <t>KIT PETIT BLOC SANITAIRES TYPE ST ANDRÉ HOm</t>
  </si>
  <si>
    <t>KIT RÉSERVOIR D'EAU CP PUGET HOm</t>
  </si>
  <si>
    <t>KIT GARE CHEMINS DE FER DE PROVENCE 3 TRAVÉES avec HALLE MARCHANDISES HO</t>
  </si>
  <si>
    <t>KIT GARE CHEMINS DE FER DE PROVENCE TYPE 3 HOm</t>
  </si>
  <si>
    <t>KIT GARE CHEMINS DE FER DE PROVENCE 2 TRAVÉES avec HALLE MARCHANDISES HO</t>
  </si>
  <si>
    <t>KIT GARE CHEMINS DE FER DE PROVENCE TYPE 2 HOm</t>
  </si>
  <si>
    <t>TROCHITA HENSCHEL 75 H 2-8-2 Vieillie HOe</t>
  </si>
  <si>
    <t>COOPER 95 T MONTÉE SIMPLE Om</t>
  </si>
  <si>
    <t>COOPER 95 T MONTÉE DOUBLE Om</t>
  </si>
  <si>
    <t>TRANSFORMATION BUS ISOBLOC Oe/Om</t>
  </si>
  <si>
    <t>BUS ISOBLOC motorisé Oe DCC</t>
  </si>
  <si>
    <t>BUS ISOBLOC motorisé Om DCC</t>
  </si>
  <si>
    <t>KIT BLANC MISSERON 030 Kit HOm</t>
  </si>
  <si>
    <t>SAN JUAN CAR Cie CABOOSE Oe</t>
  </si>
  <si>
    <t>SAN JUAN CAR Cie GONDOLA PIPE Oe</t>
  </si>
  <si>
    <t>SAN JUAN CAR Cie TANK UTLX Oe</t>
  </si>
  <si>
    <t>SAN JUAN CAR Cie TANK CRAMPS Oe</t>
  </si>
  <si>
    <t>SAN JUAN CAR Cie PLAT + FORD T 0e</t>
  </si>
  <si>
    <t>SAN JUAN CAR Cie DROP BOTTOM GONDOLA Oe</t>
  </si>
  <si>
    <t>SAN JUAN CAR Cie On3 3'7" Archbar Truck Kit Brown</t>
  </si>
  <si>
    <t>SAN JUAN CAR Cie K113-30 On30 D&amp;RGW Reefer Kit 150</t>
  </si>
  <si>
    <t>SAN JUAN CAR Cie K109-30 On30 D&amp;RGW Flanger OD Kit</t>
  </si>
  <si>
    <t>SAN JUAN CAR Cie K109 D&amp;RGW Flanger OD Kit</t>
  </si>
  <si>
    <t>SAN JUAN CAR Cie K118-30 On30 Pile Driver &amp; Idler Flat Kit</t>
  </si>
  <si>
    <t xml:space="preserve">SAN JUAN CAR Cie K107-30 On30 D&amp;RGW Short Caboose </t>
  </si>
  <si>
    <t>Wagon Citerne CRAMPS San Juan Car Company monté Oe</t>
  </si>
  <si>
    <t>Kit Wagon pilon + wagon plat à outils pour construction de ponts en bois San Juan Car Company Oe</t>
  </si>
  <si>
    <t>Kit Caboose court San Juan Car Company Oe</t>
  </si>
  <si>
    <t>Kit pompes à air San Juan Car Company. Réf. C80</t>
  </si>
  <si>
    <t>Kit  San Juan Car Company K113-30 On30 D&amp;RGW Reefer 150</t>
  </si>
  <si>
    <t>Kit  San Juan Car Company K109-30 On30 D&amp;RGW Flanger OD</t>
  </si>
  <si>
    <t>Kit voiture de première classe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t>
  </si>
  <si>
    <t>Kit voiture de seconde classe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 Livré avec un tombereau en kit.</t>
  </si>
  <si>
    <t>Kit voiture restaurant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 Livré avec un tombereau en kit.</t>
  </si>
  <si>
    <t xml:space="preserve">Kit wagon couvert du Correntino. Composé de 40 pièces. Dimensions de la caisse seule : 82 x 34 x 27 mm. Livré avec une paire de boggies Archbar Micro Trains Line  Trucks avec attelage (003 02 004). instructions de montage détaillées avec photos et schémas en 3D. Montage très simple. </t>
  </si>
  <si>
    <t>Set de quatre essieux des voitures de Chemins de Fer de Provence à l'écartement Om. Livré complet monté avec roues.</t>
  </si>
  <si>
    <t>Plaque de sièges pour équiper les voitures de la Trochita de première classe. Pièces de très petites dimensions.</t>
  </si>
  <si>
    <t>Plaque de sièges pour équiper les voitures de la Trochita de seconde classe. Pièces de très petites dimensions.</t>
  </si>
  <si>
    <t>Chairs for one Trochita second class coach kit. One laser cut plate. Very small interiors</t>
  </si>
  <si>
    <t>KIT VOITURE PROVINCIAL de BUENOS AIRES 211 HOm</t>
  </si>
  <si>
    <t xml:space="preserve">Kit en bois découpé au laser des voitures La brugeoise des Chemins de Fer de la Province de Buenos Aires. Fourgon livré avec châssis en acrylique, aménagements intérieurs, boggies Brill originaux et jeu de décalcomanies de Chemins de fer Fers Argentins (après fusion). Dimensions de la caisse : 201 x 44 x 31. Notice de montage illustrée avec photos et schémas.  </t>
  </si>
  <si>
    <t xml:space="preserve">Kit en bois découpé au laser des voitures La brugeoise des Chemins de Fer de la Province de Buenos Aires. Seconde classe avec soufflets d'intercommunication livrée avec aménagements intérieurs, boggies Brill originaux et jeu de décalcomanies de Chemins de fer Fers Argentins (après fusion). Dimensions de la caisse : 201 x 44 x 31. Notice de montage illustrée avec photos et schémas.  </t>
  </si>
  <si>
    <t xml:space="preserve">Kit en bois découpé au laser des voitures La brugeoise des Chemins de Fer de la Province de Buenos Aires. Seconde classe sans compartiment à bagages livrée avec châssis en acrylique, aménagements intérieurs complets, boggies Brill originaux et jeu de décalcomanies de Chemins de fer Fers Argentins (après fusion). Dimensions de la caisse : 201 x 44 x 31. Notice de montage illustrée avec photos et schémas.  </t>
  </si>
  <si>
    <t xml:space="preserve">Kit en bois découpé au laser des voitures La brugeoise des Chemins de Fer de la Province de Buenos Aires. Seconde classe avec compartiment bagages livrée avec châssis en acrylique, aménagements intérieurs complets, boggies Brill originaux et jeu de décalcomanies de Chemins de fer Fers Argentins (après fusion). Dimensions de la caisse : 201 x 44 x 31. Notice de montage illustrée avec photos et schémas.  </t>
  </si>
  <si>
    <t>Voiture seconde classe Sud France Desouches &amp; David Om (43,5 ème), kit de 350 pièces composé d'un châssis et de boggies en laiton avec roues conformes à l'original et d'une caisse et d'une toiture en bois en contreplaqué fin. Aménagements intérieurs très complets selon modèle avec sièges bois avec poignées laiton ou sièges cuir (pièces moulées) avec piètement en bois. Tampons et choquelles en laiton et boîtier NEM pour les têtes d'attelage. Dimensions de la caisse : 283 x 60 x 76 mm. Décalcomanies reproduisant 6 versions de différentes époques. Livret de montage complet avec schémas et photos</t>
  </si>
  <si>
    <t>Chemins de fer de Provence 43,5e 1 Box car frame assembly with light weathering. You must supply the kit !</t>
  </si>
  <si>
    <t>Chemins de fer de Provence 43,5e 1 coach assembly with light weathering. You must supply the kit !</t>
  </si>
  <si>
    <t>Montage et peinture de notre couvert en laiton des Chemins de fer de Provence. Vous devez fournir le kit à monter.</t>
  </si>
  <si>
    <t>Montage et peinture (avec voile de vieillissement léger) d'une de nos trois voitures des Chemins de Fer de Provence. Vous devez fournir le kit à monter.</t>
  </si>
  <si>
    <t>Two pairs Chemins de fer de Provence 43,5e axles &amp; wheels.</t>
  </si>
  <si>
    <t>Montage et peinture d'un paire de Boggie en laiton à l'écartement Om d'une de nos 3 voitures des Chemins de fer de Provence. Vous devez fournir le kit à monter.</t>
  </si>
  <si>
    <t>Montage et peinture d'un châssis en laiton d'une des 3 de nos voitures des Chemins de fer de Provence. Vous devez fournir le kit à monter.</t>
  </si>
  <si>
    <t>COUVERT PROVENCE LAITON MONTÉ Om</t>
  </si>
  <si>
    <t>Chemins de fer de Provence 43,5e pair of trucks kit with frame, 4 axles &amp; 8 wheels.</t>
  </si>
  <si>
    <t>Paire de Boggie à l'écartement Om de nos 3 voitures des Chemins de fer de Provence. Kit en laiton avec 4 essieux et 8 roues complet.</t>
  </si>
  <si>
    <t>Chemins de fer de Provence / Sud France Barrême like railway shelter (concrete) wooden laser cut.  Includes easy to use instructions with 3D drawings. Fits and complete our CP Stations.</t>
  </si>
  <si>
    <t>Gare des Chemins de fer de Provence / Sud France à trois travées et halle marchandises. Kit fourni avec toitures Redutex™, deux paires de bancs, 4 appliques murales, plaques de gares, horloges et Affiches. Notice d'instruction détaillée avec photos et schémas en 3D. Dimensions du bâtiment : 252 x 91 x 115 mm. Base de la gare moulée en plâtre 240 x 110 mm.</t>
  </si>
  <si>
    <t xml:space="preserve">Gare des Chemins de fer de Provence / Sud France à deux travées et halle marchandises. Kit fourni avec toitures Redutex™, deux paires de bancs, 4 appliques murales, plaques de gares, horloges et Affiches. Notice d'instruction détaillée avec photos et schémas en 3D. Dimensions du bâtiment : 158 x 91 x 115 mm. Base de la gare moulée en plâtre 240 x 110 mm. </t>
  </si>
  <si>
    <t>Gare des Chemins de fer de Provence / Sud France à deux travées. Kit fourni avec toitures Redutex™, deux paires de bancs, 4 appliques murales, plaques de gares, horloges et Affiches. Notice d'instruction détaillée avec photos et schémas en 3D. Dimensions du bâtiment : 95 x 91 x 115 mm.</t>
  </si>
  <si>
    <t>Gare des Chemins de fer de Provence / Sud France à trois travées. Kit fourni avec toitures Redutex™, deux paires de bancs, 4 appliques murales, plaques de gares, horloges et Affiches. Notice d'instruction détaillée avec photos et schémas en 3D. Dimensions du bâtiment : 138 x 91 x 115 mm.</t>
  </si>
  <si>
    <r>
      <t xml:space="preserve">Bloc sanitaire type Saint André en kit bois découpé au laser. Comprend une échelle, une porte et des accessoires. Notice d'instruction détaillée avec photos et schémas en 3D. Dimensions de l'abri bâtiment : 53,4 </t>
    </r>
    <r>
      <rPr>
        <sz val="9"/>
        <color theme="1"/>
        <rFont val="Menlo Bold"/>
      </rPr>
      <t>∅</t>
    </r>
    <r>
      <rPr>
        <sz val="9"/>
        <color theme="1"/>
        <rFont val="Verdana"/>
      </rPr>
      <t xml:space="preserve">  x 127 mm.</t>
    </r>
  </si>
  <si>
    <t>TROCHITA HENSCHEL 75 H 141 HOe</t>
  </si>
  <si>
    <t>TROCHITA HENSCHEL 75 H 2-8-2  Monté &amp; patinée avec DCC Sound. Oe</t>
  </si>
  <si>
    <t>PAIRE DE WAGONS COUVERTS CP MONTÉS &amp; PEINTS</t>
  </si>
  <si>
    <t>PONT ARCHE en PLÂTRE MOULÉ</t>
  </si>
  <si>
    <t>PONT DEMI-ARCHE en PLÂTRE MOULÉ</t>
  </si>
  <si>
    <t>Paire de piliers de maçonnerie de 240 mm de haut et 52 de large. Réalisation en plâtre moulé.</t>
  </si>
  <si>
    <t>Paire de piliers de maçonnerie de 160 mm de haut et 52 de large. Réalisation en plâtre moulé.</t>
  </si>
  <si>
    <t>Paire de piliers de maçonnerie de 80 mm de haut et 52 de large. Réalisation en plâtre moulé.</t>
  </si>
  <si>
    <t>Ensemble de 2 culées de maçonnerie et d'un mur de soutènement en plâtre moulé. Dimensions : 125 x 105 x 10 mm.</t>
  </si>
  <si>
    <t>Ensemble de 4 culées de maçonnerie et de 3 murs de soutènement en plâtre moulé. Dimensions : 410 x 105 x 10 mm.</t>
  </si>
  <si>
    <t>Ensemble de 3 culées de maçonnerie et de 2 murs de soutènement en plâtre moulé. Dimensions : 235 x 105 x 10 mm.</t>
  </si>
  <si>
    <t>GABARIT d'ENTRAXE POUR VOIE DROITE &amp; COURBE HOm</t>
  </si>
  <si>
    <t>San Juan Car Company Idler Flat + FORD T 1012-3-5928 0n30</t>
  </si>
  <si>
    <t>San Juan Car Company TANK CRAMPS Oe</t>
  </si>
  <si>
    <t>San Juan Car Company TANK UTLX 1035-30-88128 On30.</t>
  </si>
  <si>
    <t>San Juan Car Company Gondola Pipe 1040-30-1504 On30.</t>
  </si>
  <si>
    <t xml:space="preserve">San Juan Car Company Long Caboose 1001-30-517-H On30. </t>
  </si>
  <si>
    <t>San Juan Car Company K118-30 On30 Pile Driver &amp; Idler Flat Kit</t>
  </si>
  <si>
    <t xml:space="preserve">San Juan Car Company K107-30 On30 D&amp;RGW Short Caboose </t>
  </si>
  <si>
    <t xml:space="preserve">San Juan Car Company C80 C-16 9 1/2" Air Pump </t>
  </si>
  <si>
    <t>Caboose long San Juan Car Company monté Oe, 1001-30-517-H.</t>
  </si>
  <si>
    <t>Tombereau ouvert et wagon plat transport de tuyaux (inclus) de pipeline San Juan Car Company monté Oe,  1040-30-1504.</t>
  </si>
  <si>
    <t>Wagon Citerne UTLX San Juan Car Company monté Oe, 1035-30-88128.</t>
  </si>
  <si>
    <t>Wagon plat anniversaire avec Ford T San Juan Car Company monté Oe, 1012-3-5928.</t>
  </si>
  <si>
    <t>Kit  San Juan Car Company On3 3'7" Archbar Truck Kit Brown K 201</t>
  </si>
  <si>
    <t>Tombereau à bords bas et basculants San Juan Car Company monté Oe. Réf :  10601060. Tous les wagons ont une numérotation différente.</t>
  </si>
  <si>
    <t>Kit paire de boggies Archbar On3 San Juan Car Company Réf : K 201</t>
  </si>
  <si>
    <t>Kit wagon étrave San Juan Car Company Oe. Réf : K 109-30</t>
  </si>
  <si>
    <t>Bloc sanitaire type Saint André en kit bois découpé au laser. Notice d'instruction détaillée avec photos et schémas en 3D. Dimensions de l'édicule : 16 x 25 x 31 mm.</t>
  </si>
  <si>
    <t>Abri de quai type Barrême en kit bois découpé au laser. Notice d'instruction détaillée avec photos et schémas en 3D. Dimensions de l'abri : 22 x 30  x 80 mm.</t>
  </si>
  <si>
    <t>Abri de quai type Saint André en kit bois découpé au laser. Notice d'instruction détaillée avec photos et schémas en 3D. Dimensions de l'abri : 22 x 30 x 80 mm.</t>
  </si>
  <si>
    <t>﻿63,00 €</t>
  </si>
  <si>
    <t>HOm / HOn30 (à préciser à la commande). Alco dite Cooper ou "Nez de pelle". Motorisation Mashima avec double volant d'inertie. Châssis métal, caisse en métal blanc et résine. DCC Sound Mashima avec la bande son de la machine originale. Dimensions de la caisse : 177 x 45 x 35. Bogies laiton.</t>
  </si>
  <si>
    <t>Oe / Om  (à préciser à la commande)  Alco dite Cooper ou "Nez de pelle". Motorisation Mashima avec double volant d'inertie. Châssis métal, caisse en métal blanc et résine. DCC Sound Mashima avec la bande son de la machine originale. Dimensions de la caisse : 328 x 83 x 66. Bogies laiton. 4 décorations possibles, à préciser à réception du schéma de peinture.</t>
  </si>
  <si>
    <t xml:space="preserve">Oe / Om  (à préciser à la commande) Alco dite Cooper ou "Nez de pelle". Double motorisation Mashima avec double volant d'inertie. Châssis métal, caisse en métal blanc et résine. DCC Sound Mashima avec la bande son de la machine originale. Bogies laiton. 4 décorations possibles, à préciser à réception du schéma de peinture. 4 décorations possibles, à préciser à réception du schéma de peinture. Dimensions de la caisse : 780 x 83 x 66. </t>
  </si>
  <si>
    <t>KIT SUPERDÉTAILLAGE GARES CP TYPE 2/3 HOm</t>
  </si>
  <si>
    <t>Couvert Sud France Buire en HOm au87 ème, kit de 60 pièces composé d'un châssis d'une armature et de têtes de boggies en laiton avec roues originales et d'une caisse en laiton. Tampons-attelage + boîtier NEM avec attelage Kadee et choquelles en laiton. Décalcomanies reproduisant 6 versions de différentes époques. Dimensions hors tout : 74,6 x 36,6 x 29,2 mm. Livret de montage complet avec schémas et photos.</t>
  </si>
  <si>
    <t>Couvert Sud France Buire en HOm au87 ème, modèle monté et peint composé d'un châssis d'une armature et de têtes de boggies en laiton avec roues originales et d'une caisse en laiton. Tampons-attelage + boîtier NEM avec attelage Kadee et choquelles en laiton. Décalcomanies selon votre choix (à préciser à la commande) selon 6 versions de différentes époques. Dimensions hors tout : 74,6 x 36,6 x 29,2 mm</t>
  </si>
  <si>
    <t>Paire de Couverts Sud France Buire en HOm au87 ème, modèles montés et peints composés d'un châssis d'une armature et de têtes de boggies en laiton avec roues originales et d'une caisse en laiton. Tampons-attelage + boîtier NEM avec attelage Kadee et choquelles en laiton. Décalcomanies selon votre choix (à préciser à la commande) selon 6 versions de différentes époques. Dimensions hors tout : 74,6 x 36,6 x 29,2 mm.</t>
  </si>
  <si>
    <t>Plaque COCKERILL SERAING en bois découpé au laser. 
Dimension mm x mm.</t>
  </si>
  <si>
    <t>Plaque FIVES-LILLE 3587 en bois découpé au laser. 
Dimension 250 x 130 mm.</t>
  </si>
  <si>
    <r>
      <t xml:space="preserve">Échelle 0, plaque bois découpée laser avec 4 chaises.
Dimension : </t>
    </r>
    <r>
      <rPr>
        <b/>
        <sz val="9"/>
        <color theme="1"/>
        <rFont val="Verdana"/>
      </rPr>
      <t>4</t>
    </r>
    <r>
      <rPr>
        <sz val="9"/>
        <color theme="1"/>
        <rFont val="Verdana"/>
      </rPr>
      <t xml:space="preserve"> x 25 x 9 x 8 mm.</t>
    </r>
  </si>
  <si>
    <r>
      <t>Échelle 0, plaque bois découpée laser avec 4 cageots. 
Dimension :</t>
    </r>
    <r>
      <rPr>
        <b/>
        <sz val="9"/>
        <color theme="1"/>
        <rFont val="Verdana"/>
      </rPr>
      <t xml:space="preserve"> 4</t>
    </r>
    <r>
      <rPr>
        <sz val="9"/>
        <color theme="1"/>
        <rFont val="Verdana"/>
      </rPr>
      <t xml:space="preserve"> x 8 x 8 x 13 mm.</t>
    </r>
  </si>
  <si>
    <r>
      <t xml:space="preserve">Échelle HO, plaque bois découpée laser avec un établi.
Dimension : </t>
    </r>
    <r>
      <rPr>
        <b/>
        <sz val="9"/>
        <color theme="1"/>
        <rFont val="Verdana"/>
      </rPr>
      <t>1</t>
    </r>
    <r>
      <rPr>
        <sz val="9"/>
        <color theme="1"/>
        <rFont val="Verdana"/>
      </rPr>
      <t xml:space="preserve"> x 22 x 7 x 13.</t>
    </r>
  </si>
  <si>
    <r>
      <t xml:space="preserve">Échelle 0, plaque bois découpée laser avec un placard à outil suspendu.
Dimension : </t>
    </r>
    <r>
      <rPr>
        <b/>
        <sz val="9"/>
        <color theme="1"/>
        <rFont val="Verdana"/>
      </rPr>
      <t>1</t>
    </r>
    <r>
      <rPr>
        <sz val="9"/>
        <color theme="1"/>
        <rFont val="Verdana"/>
      </rPr>
      <t xml:space="preserve"> x 36 x 21 x 6.</t>
    </r>
  </si>
  <si>
    <r>
      <t xml:space="preserve">Échelle 0, découpée laser avec un établi avec porte-outils et bac à ranger. Dimension : </t>
    </r>
    <r>
      <rPr>
        <b/>
        <sz val="9"/>
        <color theme="1"/>
        <rFont val="Verdana"/>
      </rPr>
      <t>1</t>
    </r>
    <r>
      <rPr>
        <sz val="9"/>
        <color theme="1"/>
        <rFont val="Verdana"/>
      </rPr>
      <t xml:space="preserve"> x 36 x 11 x 19 mm.</t>
    </r>
  </si>
  <si>
    <r>
      <t xml:space="preserve">Échelle 0, plaque bois découpée laser avec 2 fauteuils à bascule.
Dimension : </t>
    </r>
    <r>
      <rPr>
        <b/>
        <sz val="9"/>
        <color theme="1"/>
        <rFont val="Verdana"/>
      </rPr>
      <t>2</t>
    </r>
    <r>
      <rPr>
        <sz val="9"/>
        <color theme="1"/>
        <rFont val="Verdana"/>
      </rPr>
      <t xml:space="preserve"> x 21 x 15 x 10 mm.</t>
    </r>
  </si>
  <si>
    <r>
      <t xml:space="preserve">Échelle 0, plaque bois découpée laser avec 16 fers à cheval en O.
Dimension : </t>
    </r>
    <r>
      <rPr>
        <b/>
        <sz val="9"/>
        <color theme="1"/>
        <rFont val="Verdana"/>
      </rPr>
      <t>16</t>
    </r>
    <r>
      <rPr>
        <sz val="9"/>
        <color theme="1"/>
        <rFont val="Verdana"/>
      </rPr>
      <t xml:space="preserve"> x 3 x 3 mm.</t>
    </r>
  </si>
  <si>
    <t>Échelle 0, plaque bois découpée laser avec 13 pièces de casse automobile. 
Dimension : plaque complète 50 x 25 mm.</t>
  </si>
  <si>
    <r>
      <t xml:space="preserve">Échelle 0, plaque bois découpée laser avec 2 radios anciennes.
Dimension : </t>
    </r>
    <r>
      <rPr>
        <b/>
        <sz val="9"/>
        <color theme="1"/>
        <rFont val="Verdana"/>
      </rPr>
      <t>2</t>
    </r>
    <r>
      <rPr>
        <sz val="9"/>
        <color theme="1"/>
        <rFont val="Verdana"/>
      </rPr>
      <t xml:space="preserve"> x 10 x 12 x 3 mm.</t>
    </r>
  </si>
  <si>
    <r>
      <t xml:space="preserve">Échelle 0, plaque bois découpée laser avec 1 chariot US complet.
Dimension : </t>
    </r>
    <r>
      <rPr>
        <b/>
        <sz val="9"/>
        <color theme="1"/>
        <rFont val="Verdana"/>
      </rPr>
      <t>1</t>
    </r>
    <r>
      <rPr>
        <sz val="9"/>
        <color theme="1"/>
        <rFont val="Verdana"/>
      </rPr>
      <t xml:space="preserve"> x 90 x 35 x 38 mm. </t>
    </r>
  </si>
  <si>
    <r>
      <t xml:space="preserve">Échelle 0, plaque bois découpée laser avec 2 échelles courtes.
Dimension : </t>
    </r>
    <r>
      <rPr>
        <b/>
        <sz val="9"/>
        <color theme="1"/>
        <rFont val="Verdana"/>
      </rPr>
      <t>2</t>
    </r>
    <r>
      <rPr>
        <sz val="9"/>
        <color theme="1"/>
        <rFont val="Verdana"/>
      </rPr>
      <t xml:space="preserve"> x 74 x 11 mm.</t>
    </r>
  </si>
  <si>
    <r>
      <t xml:space="preserve">Échelle H0, plaque bois découpée laser avec 2 échelles plates longues. Dimension : </t>
    </r>
    <r>
      <rPr>
        <b/>
        <sz val="9"/>
        <color theme="1"/>
        <rFont val="Verdana"/>
      </rPr>
      <t>2</t>
    </r>
    <r>
      <rPr>
        <sz val="9"/>
        <color theme="1"/>
        <rFont val="Verdana"/>
      </rPr>
      <t xml:space="preserve"> x 46 x 6 mm.</t>
    </r>
  </si>
  <si>
    <t>Raw plaster molded pair of columns 240 x 52 mm.</t>
  </si>
  <si>
    <t>Raw plaster molded pair of columns 160 x 52 mm.</t>
  </si>
  <si>
    <t>Raw plaster molded pair of columns 80 x 52 mm.</t>
  </si>
  <si>
    <t>Ferrocarriles de la Provincia de Buenos Aires Combine second class coach Wooden laser kit. The kit includes an acrylic frame, original Brill trucks, glazing and complete interiors. Decals included for 4 different versions in 2 different periods (FCPBA &amp; AR).  Assembled body sizes 201 x 44 x 31 mm. Complete illustrated instructions in french with photos and 3D drawings.</t>
  </si>
  <si>
    <t>Ferrocarriles de la Provincia de Buenos Aires Second class coach Wooden laser kit. The kit includes an acrylic frame, original Brill trucks, glazing and complete interiors. Decals included for 4 different versions in 2 different periods (FCPBA &amp; AR).  Assembled body sizes 201 x 44 x 31 mm. Complete illustrated instructions in french with photos and 3D drawings.</t>
  </si>
  <si>
    <t>Ferrocarriles de la Provincia de Buenos Aires Luggage car Wooden laser kit. The kit includes an acrylic frame, original Brill trucks, glazing and complete interiors. Decals included for 4 different versions in 2 different periods (FCPBA &amp; AR).  Assembled body sizes 201 x 44 x 31 mm. Complete illustrated instructions in french with photos and 3D drawings.</t>
  </si>
  <si>
    <t>HOe 70 parts Correntino First class coach wooden kit with ready to run Micro Trains Line Archbar Trucks with couplers (003 02 004). Assembled body sizes 112 x 34 x 22 mm. Interiors, acetate glazing and brass handrails included. Complete nice illustrated instructions with photos and 3 D drawings.</t>
  </si>
  <si>
    <t>HOe 70 parts Correntino Second class coach wooden kit with ready to run Micro Trains Line Archbar Trucks with couplers (003 02 004). Assembled body sizes 112 x 34 x 22 mm. Interiors, acetate glazing and brass handrails included. Complete nice illustrated instructions with photos and 3 D drawings. The kit comes with a Gondola car Kit.</t>
  </si>
  <si>
    <t>HOe 70 parts Correntino Diner car wooden kit with ready to run Micro Trains Line Archbar Trucks with couplers (003 02 004). Assembled body sizes 112 x 34 x 22 mm. Interiors, glazing and brass handrails included. Complete nice illustrated instructions with photos and 3 D drawings.</t>
  </si>
  <si>
    <t>HOe 40 parts Correntino Box car wooden kit with ready to run Micro Trains Line Archbar Trucks with couplers (003 02 004). Assembled body sizes 82 x 34 x 27 mm. Interiors, glazing and brass handrails included. Complete nice illustrated instructions with photos and 3 D drawings.</t>
  </si>
  <si>
    <t>HOe 16 parts 3 Correntino Gondola cars wooden kit with ready to run Micro Trains Line Archbar Trucks with couplers (003 02 004). Assembled body sizes 80 x 24 x 18 mm. Complete nice illustrated instructions with photos and 3 D drawings.</t>
  </si>
  <si>
    <t>HOe 50 parts Correntino Luggage van wooden kit with ready to run Micro Trains Line Archbar Trucks with couplers (003 02 004). Assembled body sizes 82 x 32 x 27 mm. Acetate glazing. Complete nice illustrated instructions with photos and 3 D drawings. The finest detail available on the market today</t>
  </si>
  <si>
    <t>HOe Henschel 2-8-2 Trochita steamer ready to run. Kato 2-8-2 complete base. Styrene boiler, tender and bunker. sizes : 158 x 35 x 26 mm.</t>
  </si>
  <si>
    <t>HOe Henschel 2-8-2 Trochita steamer ready to run. Kato 2-8-2 complete base. Styrene boiler, tender and bunker. Weathered model by our great painter and artist, Lucas. Includes all inscriptions of the original Argentinian Railways. sizes : 158 x 35 x 26 mm.</t>
  </si>
  <si>
    <t>0 scale, Wooden laser cut plate with1 workbench with fine details. 
size : 1 x 36 x 11 x 19 mm.</t>
  </si>
  <si>
    <t>0 scale, Wooden laser cut sheet with 4 crates.
size : 4 x 8 x 8 x 13 mm.</t>
  </si>
  <si>
    <t>0 scale, Wooden laser cut sheet with 13 garbage car parts.
Overall plate size : 50 x 25 mm.</t>
  </si>
  <si>
    <t>Raw plaster molded 2 abutments and 1 retaining wall set. Overall sizes : 125 x 105 x 10 mm.</t>
  </si>
  <si>
    <t>Raw plaster molded 3 abutments and 2 retaining walls set. Overall sizes : 235 x 105 x 10 mm.</t>
  </si>
  <si>
    <t>Raw plaster molded 4 abutments and 3 retaining wall set. Overall sizes : 410 x 105 x 10 mm.</t>
  </si>
  <si>
    <t>Chemins de fer de Provence / Sud France Saint André like railway shelter (wood) wooden laser cut.  Includes easy to use instructions with 3D drawings. Fits and complete our CP Stations. sizes : 22 x 30 x 80 mm.</t>
  </si>
  <si>
    <t>Chemins de fer de Provence / Sud France wooden laser cut Tower Water kit. Includes ladder, door and fittings. Building sizes : 252 x 91 x 155 mm. sizes  53,4 ∅  x 127 mm. Includes easy to use instructions with 3D drawings. Fits and complete our CP Stations.</t>
  </si>
  <si>
    <t>HGe 4/4 SLM Furka Oberalp builder plate, ready to use laser cut piece. size mm x mm</t>
  </si>
  <si>
    <t>262t ALCO-COOKE builder plate, ready to use laser cut piece. size mm x mm.</t>
  </si>
  <si>
    <t>DECAUVILLE builder plate, ready to use laser cut piece. size mm x mm.</t>
  </si>
  <si>
    <t>LA MEUSE builder plate, ready to use laser cut piece. size mm x mm.</t>
  </si>
  <si>
    <t>101 des Chemins de Fer d'Intérêt Local du Morbihan builder plate, ready to use laser cut piece. size mm x mm.</t>
  </si>
  <si>
    <t>SAECHSISCHE MASCHINENFABRIK builder plate, ready to use laser cut piece. size mm x mm.</t>
  </si>
  <si>
    <t>PITHIVIERS builder plate, ready to use laser cut piece. size mm x mm.</t>
  </si>
  <si>
    <t>Railbus JM4 Chemins de fer des Côtes-du-Nord DE DION BOUTON builder plate, ready to use laser cut piece. size mm x mm.</t>
  </si>
  <si>
    <t>6 FÛTS MÉTALLIQUES HO</t>
  </si>
  <si>
    <t>5 TONNEAUX O</t>
  </si>
  <si>
    <t>5 FÛTS MÉTALLIQUES O</t>
  </si>
  <si>
    <r>
      <t>Échelle 0, 5 tonneaux en métal blanc.
Dimension :</t>
    </r>
    <r>
      <rPr>
        <b/>
        <sz val="9"/>
        <color theme="1"/>
        <rFont val="Verdana"/>
      </rPr>
      <t xml:space="preserve"> 5 </t>
    </r>
    <r>
      <rPr>
        <sz val="9"/>
        <color theme="1"/>
        <rFont val="Verdana"/>
      </rPr>
      <t>x</t>
    </r>
    <r>
      <rPr>
        <b/>
        <sz val="9"/>
        <color theme="1"/>
        <rFont val="Verdana"/>
      </rPr>
      <t xml:space="preserve"> </t>
    </r>
    <r>
      <rPr>
        <sz val="9"/>
        <color theme="1"/>
        <rFont val="Verdana"/>
      </rPr>
      <t xml:space="preserve">18 x </t>
    </r>
    <r>
      <rPr>
        <sz val="9"/>
        <color theme="1"/>
        <rFont val="Menlo Regular"/>
      </rPr>
      <t>∅</t>
    </r>
    <r>
      <rPr>
        <sz val="9"/>
        <color theme="1"/>
        <rFont val="Verdana"/>
      </rPr>
      <t xml:space="preserve"> 10 mm.</t>
    </r>
  </si>
  <si>
    <r>
      <t xml:space="preserve">Échelle 0, 5 fûts métalliques en métal blanc.
Dimension : </t>
    </r>
    <r>
      <rPr>
        <b/>
        <sz val="9"/>
        <color theme="1"/>
        <rFont val="Verdana"/>
      </rPr>
      <t>5</t>
    </r>
    <r>
      <rPr>
        <sz val="9"/>
        <color theme="1"/>
        <rFont val="Verdana"/>
      </rPr>
      <t xml:space="preserve"> x 20 x </t>
    </r>
    <r>
      <rPr>
        <sz val="9"/>
        <color theme="1"/>
        <rFont val="Menlo Regular"/>
      </rPr>
      <t>∅</t>
    </r>
    <r>
      <rPr>
        <sz val="9"/>
        <color theme="1"/>
        <rFont val="Verdana"/>
      </rPr>
      <t xml:space="preserve"> 14 mm.</t>
    </r>
  </si>
  <si>
    <r>
      <t xml:space="preserve">H0 scale, 6 oil barrels in white metal.
Size : </t>
    </r>
    <r>
      <rPr>
        <b/>
        <sz val="9"/>
        <color theme="1"/>
        <rFont val="Verdana"/>
      </rPr>
      <t>6</t>
    </r>
    <r>
      <rPr>
        <sz val="9"/>
        <color theme="1"/>
        <rFont val="Verdana"/>
      </rPr>
      <t xml:space="preserve"> x 10 x </t>
    </r>
    <r>
      <rPr>
        <sz val="9"/>
        <color theme="1"/>
        <rFont val="Menlo Regular"/>
      </rPr>
      <t>∅</t>
    </r>
    <r>
      <rPr>
        <sz val="9"/>
        <color theme="1"/>
        <rFont val="Verdana"/>
      </rPr>
      <t xml:space="preserve"> 7 </t>
    </r>
  </si>
  <si>
    <r>
      <t xml:space="preserve">O scale, 5 oil barrels in white metal.
Size :  : </t>
    </r>
    <r>
      <rPr>
        <b/>
        <sz val="9"/>
        <color theme="1"/>
        <rFont val="Verdana"/>
      </rPr>
      <t>5</t>
    </r>
    <r>
      <rPr>
        <sz val="9"/>
        <color theme="1"/>
        <rFont val="Verdana"/>
      </rPr>
      <t xml:space="preserve"> x 20 x </t>
    </r>
    <r>
      <rPr>
        <sz val="9"/>
        <color theme="1"/>
        <rFont val="Menlo Regular"/>
      </rPr>
      <t>∅</t>
    </r>
    <r>
      <rPr>
        <sz val="9"/>
        <color theme="1"/>
        <rFont val="Verdana"/>
      </rPr>
      <t xml:space="preserve"> 14 mm. </t>
    </r>
  </si>
  <si>
    <r>
      <t xml:space="preserve">0 scale, 5 wood barrels in white metal.
Size : </t>
    </r>
    <r>
      <rPr>
        <b/>
        <sz val="9"/>
        <color theme="1"/>
        <rFont val="Verdana"/>
      </rPr>
      <t>5</t>
    </r>
    <r>
      <rPr>
        <sz val="9"/>
        <color theme="1"/>
        <rFont val="Verdana"/>
      </rPr>
      <t xml:space="preserve"> x 18 x </t>
    </r>
    <r>
      <rPr>
        <sz val="9"/>
        <color theme="1"/>
        <rFont val="Menlo Regular"/>
      </rPr>
      <t>∅</t>
    </r>
    <r>
      <rPr>
        <sz val="9"/>
        <color theme="1"/>
        <rFont val="Verdana"/>
      </rPr>
      <t xml:space="preserve"> 10 mm.</t>
    </r>
  </si>
  <si>
    <r>
      <t xml:space="preserve">H0 scale, Wooden laser cut sheet with a workbench. 
size : </t>
    </r>
    <r>
      <rPr>
        <b/>
        <sz val="9"/>
        <color theme="1"/>
        <rFont val="Verdana"/>
      </rPr>
      <t>1</t>
    </r>
    <r>
      <rPr>
        <sz val="9"/>
        <color theme="1"/>
        <rFont val="Verdana"/>
      </rPr>
      <t xml:space="preserve"> x 22 x 7 x 13.</t>
    </r>
  </si>
  <si>
    <r>
      <t xml:space="preserve">Échelle 0, plaque bois découpée laser avec 10 éclisses.
Dimension : </t>
    </r>
    <r>
      <rPr>
        <b/>
        <sz val="9"/>
        <color theme="1"/>
        <rFont val="Verdana"/>
      </rPr>
      <t>10</t>
    </r>
    <r>
      <rPr>
        <sz val="9"/>
        <color theme="1"/>
        <rFont val="Verdana"/>
      </rPr>
      <t xml:space="preserve"> x 18 x 0,9</t>
    </r>
  </si>
  <si>
    <r>
      <t xml:space="preserve">0 scale, Wooden laser cut sheet with 10 splice-plates.
Sizes : </t>
    </r>
    <r>
      <rPr>
        <b/>
        <sz val="9"/>
        <color theme="1"/>
        <rFont val="Verdana"/>
      </rPr>
      <t>10</t>
    </r>
    <r>
      <rPr>
        <sz val="9"/>
        <color theme="1"/>
        <rFont val="Verdana"/>
      </rPr>
      <t xml:space="preserve"> x 18 x 0,9</t>
    </r>
  </si>
  <si>
    <t xml:space="preserve">Échelle H0, plaque bois découpée laser avec 1 chariot US complet.
Dimension : </t>
  </si>
  <si>
    <t>0 scale, Wooden laser cut sheet with 4 garage doors.
Size :</t>
  </si>
  <si>
    <r>
      <t xml:space="preserve">Échelle 0,2 ensembles de 4 bagages en résine.
Dimension : </t>
    </r>
    <r>
      <rPr>
        <b/>
        <sz val="9"/>
        <color theme="1"/>
        <rFont val="Verdana"/>
      </rPr>
      <t>2</t>
    </r>
    <r>
      <rPr>
        <sz val="9"/>
        <color theme="1"/>
        <rFont val="Verdana"/>
      </rPr>
      <t xml:space="preserve"> x</t>
    </r>
  </si>
  <si>
    <r>
      <t xml:space="preserve">Échelle 0, plaque bois découpée laser avec 4 portes de garage.
Dimension : </t>
    </r>
    <r>
      <rPr>
        <b/>
        <sz val="9"/>
        <color theme="1"/>
        <rFont val="Verdana"/>
      </rPr>
      <t>4</t>
    </r>
    <r>
      <rPr>
        <sz val="9"/>
        <color theme="1"/>
        <rFont val="Verdana"/>
      </rPr>
      <t xml:space="preserve"> x</t>
    </r>
  </si>
  <si>
    <r>
      <t xml:space="preserve">Échelle 0, plaque bois découpée laser avec 2 échelles plates longues.
Dimension : </t>
    </r>
    <r>
      <rPr>
        <b/>
        <sz val="9"/>
        <color theme="1"/>
        <rFont val="Verdana"/>
      </rPr>
      <t>2</t>
    </r>
    <r>
      <rPr>
        <sz val="9"/>
        <color theme="1"/>
        <rFont val="Verdana"/>
      </rPr>
      <t xml:space="preserve"> x 23 x 3 mm.</t>
    </r>
  </si>
  <si>
    <r>
      <t xml:space="preserve">0 scale, Wooden laser cut sheet with 2 long ladders.
Size : </t>
    </r>
    <r>
      <rPr>
        <b/>
        <sz val="9"/>
        <color theme="1"/>
        <rFont val="Verdana"/>
      </rPr>
      <t>2</t>
    </r>
    <r>
      <rPr>
        <sz val="9"/>
        <color theme="1"/>
        <rFont val="Verdana"/>
      </rPr>
      <t xml:space="preserve"> x 23 x 3 mm.</t>
    </r>
  </si>
  <si>
    <r>
      <t xml:space="preserve">0 scale, Wooden laser cut sheet with 4 lobster baskets.  
size : </t>
    </r>
    <r>
      <rPr>
        <b/>
        <sz val="9"/>
        <color theme="1"/>
        <rFont val="Verdana"/>
      </rPr>
      <t>4</t>
    </r>
    <r>
      <rPr>
        <sz val="9"/>
        <color theme="1"/>
        <rFont val="Verdana"/>
      </rPr>
      <t xml:space="preserve"> x 11 x 8 x 9.</t>
    </r>
  </si>
  <si>
    <r>
      <t xml:space="preserve">H0 scale, brass sheet with 4 triple ironwork benches.
Size : </t>
    </r>
    <r>
      <rPr>
        <b/>
        <sz val="9"/>
        <color theme="1"/>
        <rFont val="Verdana"/>
      </rPr>
      <t>4</t>
    </r>
    <r>
      <rPr>
        <sz val="9"/>
        <color theme="1"/>
        <rFont val="Verdana"/>
      </rPr>
      <t xml:space="preserve"> x 22,4 x 10,4 x 8,2 mm</t>
    </r>
  </si>
  <si>
    <r>
      <t xml:space="preserve">0 scale, brass sheet with 4 triple ironwork benches.
Size : </t>
    </r>
    <r>
      <rPr>
        <b/>
        <sz val="9"/>
        <color theme="1"/>
        <rFont val="Verdana"/>
      </rPr>
      <t>4</t>
    </r>
    <r>
      <rPr>
        <sz val="9"/>
        <color theme="1"/>
        <rFont val="Verdana"/>
      </rPr>
      <t xml:space="preserve"> x 38,6 x 17,6 x 14,3 mm</t>
    </r>
  </si>
  <si>
    <r>
      <t xml:space="preserve">H0 scale, brass sheet with 4 triple wood benches.
Size : </t>
    </r>
    <r>
      <rPr>
        <b/>
        <sz val="9"/>
        <color theme="1"/>
        <rFont val="Verdana"/>
      </rPr>
      <t>4</t>
    </r>
    <r>
      <rPr>
        <sz val="9"/>
        <color theme="1"/>
        <rFont val="Verdana"/>
      </rPr>
      <t xml:space="preserve"> x 26,7 x 10 x 10 mm</t>
    </r>
  </si>
  <si>
    <r>
      <t>0 scale, brass sheet with 4 triple wood benches.
Size :</t>
    </r>
    <r>
      <rPr>
        <b/>
        <sz val="9"/>
        <color theme="1"/>
        <rFont val="Verdana"/>
      </rPr>
      <t xml:space="preserve"> 4</t>
    </r>
    <r>
      <rPr>
        <sz val="9"/>
        <color theme="1"/>
        <rFont val="Verdana"/>
      </rPr>
      <t xml:space="preserve"> x 45,4 x 17 x 17 mm</t>
    </r>
  </si>
  <si>
    <t>SET de DEUX ARCHES de PONT "LE PETIT PONT"</t>
  </si>
  <si>
    <t>Wooden laser frame kit for old Trochita cars models. To complete the modification you must add a 200-08 item.</t>
  </si>
  <si>
    <t>Wooden laser frame kit for old Trochita coaches models. To complete the modification you must add a 200-08 item.</t>
  </si>
  <si>
    <t>Très joli module des bureaux de la "Compagnie des sept lacs". Finition state of the Art avec patine, intérieur, éclairage et de très nombreux accessoires de décor. Dimensions hors tout : 180 x 140 x 120 mm.</t>
  </si>
  <si>
    <t>BUREAUX DE LA COMPAGNIE DES 7 LACS</t>
  </si>
  <si>
    <t>Plaque LA MEUSE en bois découpé au laser. 
Dimension mm x mm.</t>
  </si>
  <si>
    <t>Plaque GMEINDER en bois découpé au laser. 
Dimension mm x mm.</t>
  </si>
  <si>
    <t>Plaque 131t ALCO-COOKE en bois découpé au laser. 
Dimension mm x mm.</t>
  </si>
  <si>
    <t>Plaque ÉNERGIE en bois découpé au laser. 
Dimension mm x mm.</t>
  </si>
  <si>
    <t>Plaque PITHIVIERS en bois découpé au laser. 
Dimension mm x mm.</t>
  </si>
  <si>
    <t>Plaque SOULÉ en bois découpé au laser. 
Dimension mm x mm.</t>
  </si>
  <si>
    <t>Plaque BILLARD en bois découpé au laser. 
Dimension mm x mm.</t>
  </si>
  <si>
    <t>SHORT CABOOSE CRÉATION TOUT BOIS.</t>
  </si>
  <si>
    <t>GOOSE</t>
  </si>
  <si>
    <t>CABOOSE MOUNT BLUE MODEL Co</t>
  </si>
  <si>
    <t>GAZ MECHANICAL</t>
  </si>
  <si>
    <t>SHORT CABOOSE SAN JUAN CAR CO</t>
  </si>
  <si>
    <t xml:space="preserve">PATINE ACCENTUÉE MODÈLE VERANDA TURBINE </t>
  </si>
  <si>
    <t>FORNEY AVEC TENDER COMPLÉMENTAIRE</t>
  </si>
  <si>
    <t>LONG CABOOSE SAN JUAN CAR COMPANY du DRGW.</t>
  </si>
  <si>
    <t>Transformation d'un modèle Spectrum On30 avec Aubertrain™ LG Super Finish (vieillissement accentué). Modèle à fournir pour transformation.</t>
  </si>
  <si>
    <t>Transformation de toute machine Spectrum avec ajout de nombreuses pièces de décor, personnage, accessoires, bois de chauffe réel, nombreux outils, Aubertrain™ LG Super Finish, patine accentuée…</t>
  </si>
  <si>
    <t>Forney 2-4-4 Spectrum avec ajout d'un tender complémentaire, modèle réalisé par nos soins inspiré de photos, plus de 50 accessoires, bois de chauffe réel, nombreux outils, patine accentuée…</t>
  </si>
  <si>
    <t>WAGON ATELIER FANTAISIE</t>
  </si>
  <si>
    <t>TRESTLE BRIDGE COHAHUILA</t>
  </si>
  <si>
    <t>TRESTLE BRIDGE LOMA</t>
  </si>
  <si>
    <t>TRESTLE BRIDGE PAGOSA</t>
  </si>
  <si>
    <t>TRESTLE BRIDGE SALT CHUCK</t>
  </si>
  <si>
    <t>TRESTLE BRIDGE SAVANNAH O</t>
  </si>
  <si>
    <t>TRESTLE BRIDGE SILVERTON</t>
  </si>
  <si>
    <t>TRESTLE BRIDGE TOLTEC</t>
  </si>
  <si>
    <t>Pont à Tréteaux en 0, 4 tréteaux dimension 342 x 210 x Tablier 37 x Piètement 132 mm. Caisse spéciale de transport comprise.</t>
  </si>
  <si>
    <t>Pont à Tréteaux en 0, 10 tréteaux dimension 700 x 100 x Tablier 80 x Piètement 110 mm. Caisse spéciale de transport comprise.</t>
  </si>
  <si>
    <t>Pont à Tréteaux en 0, 12 tréteaux dimension 1030 x 515 x Tablier 55 x Piètement 220 mm. Caisse spéciale de transport comprise.</t>
  </si>
  <si>
    <t>Pont à Tréteaux en 0, 6 tréteaux dimension 735 x 225 x Tablier 68 x Piètement 115 mm. Caisse spéciale de transport comprise.</t>
  </si>
  <si>
    <t>Pont à Tréteaux en 0, 8 tréteaux et un pont métallique dimension 1120 x 740 x Tablier 50 x Piètement 200 mm. Caisse spéciale de transport comprise.</t>
  </si>
  <si>
    <t>Pont à Tréteaux en H0, 4 tréteaux, dimension 275 x 155 x Tablier 32 x Piètement 80 mm. Caisse spéciale de transport comprise.</t>
  </si>
  <si>
    <t>Pont à Tréteaux en H0, 3 tréteaux, dimension 320 x 210 x Tablier 58 x Piètement 110 mm. Caisse spéciale de transport comprise.</t>
  </si>
  <si>
    <t>Pont à Tréteaux en 0, 6 tréteaux, dimension 520 x 260 x Tablier 48 x Piètement 130 mm. Caisse spéciale de transport comprise.</t>
  </si>
  <si>
    <t>Pont à Tréteaux en 0, 8 tréteaux, dimension 700 x 132 x Tablier 70 x Piètement 70 mm. Caisse spéciale de transport comprise.</t>
  </si>
  <si>
    <t>O Trestle Bridge assembled model, 7 trestles. Size : 720 x 215 x deck 90 x pier's foot 130 mm. Delivered in a special dedicated carrier included in the price.</t>
  </si>
  <si>
    <t>O Trestle Bridge assembled model, 11 trestles. Size : 580 x 65 x deck 25 x pier's foot 90 mm. Delivered in a special dedicated carrier included in the price.</t>
  </si>
  <si>
    <t>H0 Trestle Bridge assembled model, 7 trestles. Size : 860 x 500 x deck 46 x pier's foot 194 mm. Delivered in a special dedicated carrier included in the price.</t>
  </si>
  <si>
    <t>O Trestle Bridge assembled model, 4 trestles. Size: 342 x 210 x deck 37 x pier's foot 132 mm. Delivered in a special dedicated carrier included in the price.</t>
  </si>
  <si>
    <t>O Trestle Bridge assembled model, 10 trestles. Size : 700 x 100 x deck 80 x pier's foot 110 mm. Delivered in a special dedicated carrier included in the price.</t>
  </si>
  <si>
    <t>O Trestle Bridge assembled model, 12 trestles. Size : 1030 x 515 x deck 55 x pier's foot 220 mm. Delivered in a special dedicated carrier included in the price.</t>
  </si>
  <si>
    <t>O Trestle Bridge assembled model, 6 trestles. Size : 735 x 225 x deck 68 x pier's foot 115 mm. Delivered in a special dedicated carrier included in the price.</t>
  </si>
  <si>
    <t>O Trestle Bridge assembled model, 8 trestles. Size : 700 x 132 x deck 70 x pier's foot 70 mm. Delivered in a special dedicated carrier included in the price.</t>
  </si>
  <si>
    <t>H0 Trestle Bridge assembled model, 3 trestles. Size : 320 x 210 x deck 58 x pier's foot 110 mm. Delivered in a special dedicated carrier included in the price.</t>
  </si>
  <si>
    <t>O Trestle Bridge assembled model, 6 trestles. Size : 520 x 260 x deck 48 x pier's foot 130 mm. Delivered in a special dedicated carrier included in the price.</t>
  </si>
  <si>
    <t>Aubertrain™ Finish (vieillissement accentué, porte ouvrante, tout bois, poste de conduite). Livré avec bogie Bachmann™. Dimension hors tout : 57 x 42 x 58 mm.</t>
  </si>
  <si>
    <t>Aubertrain™ Finish, deep &amp; state of the art LG weathering of any MTH, Athearn, Brass models, Veranda Turbine or 4500 HP Turbine. Delivery delay, 12 weeks. Shipping costs at your charge.</t>
  </si>
  <si>
    <t>Repair &amp; maintenance free-style car. Aubertrain™ LG Finish, deep &amp; state of the art weathering with 80 additional castings. Very nice piece of art. Overall size :136 x 45 x 77 mm.</t>
  </si>
  <si>
    <t>Goose fantaisie sur base Bachmann™ (827010) avec de très nombreux accessoires. Aubertrain™ Finish  (vieillissement accentué et nombreux accessoires et personnage). Dimension hors tout : 135 x 42 x 68 mm.</t>
  </si>
  <si>
    <t>Free-style goose on Bachmann™ base (827010). Many fittings and appliances added. Aubertrain™ LG Finish, deep &amp; state of the art weathering. Very nice piece of art. Overall size :135 x 42 x 68 mm.</t>
  </si>
  <si>
    <t>Finition LG Aubertrain™ (vieillissement accentué et nombreux accessoires et personnage). Dimensions : 270 x 68 x 56 mm.</t>
  </si>
  <si>
    <t>Finition LG Aubertrain™ (vieillissement accentué et nombreux accessoires et personnage). Dimension hors tout : 136 x 45 x 77 mm.</t>
  </si>
  <si>
    <t>Finition LG Aubertrain™ (vieillissement accentué) Patine de la locomotive MTH, Athearn ou modèles en laiton. Modèle à fournir. Délai de livraison : 12 semaines. Frais de port à votre charge.</t>
  </si>
  <si>
    <t>CHARIOT à BAGAGES</t>
  </si>
  <si>
    <t>2 Chariot à bagage plat, 1 diable, 2 échelles, 10 tonneaux à vin, 4 bancs. Kits en laiton et en bois découpé au laser.</t>
  </si>
  <si>
    <t>SET D'AFFICHES CP</t>
  </si>
  <si>
    <t>2 Jordan 360-301 Depot Baggage wagons kit, 1 baggage trolley, 2 ladders, 10 wine tonels, 4 platform benches. Fits and complete our CP Stations.</t>
  </si>
  <si>
    <t>Paire de boggies Archbar prêtes à rouler Microtrains Line 003 02 000 avec attelage Kadee.</t>
  </si>
  <si>
    <t>Microtrains Line pair of Archbar trucks Line 003 02 000 with Kadee couplers for Trochita cars.</t>
  </si>
  <si>
    <t>Paire de boggies Commonwealth prêtes à rouler Microtrains line 003 02 051 avec attelage Kadee.</t>
  </si>
  <si>
    <t>Microtrains Line pair of Commonwealth 003 02 051 trucks with couplers for Trochita coaches and luggage car.</t>
  </si>
  <si>
    <t>Chairs for one Trochita first class coach kit. One laser cut plate. Very small interiors</t>
  </si>
  <si>
    <t>Plaque laiton avec 4 attelages à choquelles pour matériel de voie métrique. Parfaitement adapté au matériel BEMO. Kit complet pour deux éléments.</t>
  </si>
  <si>
    <t>8 ATTELAGES à CHOQUELLES HOm</t>
  </si>
  <si>
    <t>Brass plate buffer &amp; chain coupler Kit complete for two rolling stock items. Fit Bemo coaches and locomotives.</t>
  </si>
  <si>
    <t>Aubertrain™ Finish, deep &amp; state of the art LG weathering of any Spectrum 0n30 Steamer. State o the art work with many details and fittings added. Delivery delay, 12 weeks. You must send your model for transformation. Shipping costs at your charge.</t>
  </si>
  <si>
    <t>Deep &amp; state of the art LG Aubertrain™ Finish weathering of a Magic train Fleischmann Schoema Diesel switcher. You must send your model for transformation. State o the art work with many details and fittings added.</t>
  </si>
  <si>
    <t>PLAQUE D'EXPOSITION pour 3 LAUTWERK FILISUR</t>
  </si>
  <si>
    <t>Ready to use layout of a little drain bridge narrow gauge scenery. Overall sizes : 250 x 200 x 100 mm. Nicely mounted, painted and weathered.</t>
  </si>
  <si>
    <t xml:space="preserve">MODULE GARE CP de BARRÊME </t>
  </si>
  <si>
    <t>MODULE TRESTLE BRIDGE en CONSTRUCTION.</t>
  </si>
  <si>
    <t>Wagon pilon avec plat de service assemblé selon finition LG Aubertrain™  (vieillissement accentué et près de 100 accessoires ajoutées) sur base San Juan Car Company. Kit SJCC inclus, Article 700-11. Très belle pièce de collection fonctionnelle, qualité musée.</t>
  </si>
  <si>
    <t>Ce diorama se compose de 2 modules : 1 module de travaux avec atelier et maison d'habitation et 1 module avec le pont à 8 piliers en construction. Les deux logements comportent un aménagement intérieur complet et détaillé. 
Patine de très haute qualité avec plus de 400 pièces ajoutées. 
Connexion électrique entre les modules, alimentation des voies 
et 3 éclairages commandables en face arrière.
Réalisation magnifique de réalisme. Dimensions : 2 x 900 x 600 x 600 mm.</t>
  </si>
  <si>
    <t>Aubertrain™ Finish, deep &amp; state of the art LG weathering of any 0n30 Spectrum car. Delivery delay, 12 weeks. Shipping costs at your charge.</t>
  </si>
  <si>
    <t>KIT ABRIS de QUAI TYPE ST ANDRÉ HOm</t>
  </si>
  <si>
    <t>KIT ABRIS de QUAI BARRÊME BÉTON HOm</t>
  </si>
  <si>
    <t>40 ATTELAGES à CHOQUELLES HOm</t>
  </si>
  <si>
    <t>5 plaques laiton avec 40 attelages à choquelles pour matériel de voie métrique. Parfaitement adapté au matériel BEMO. Kit complet pour deux éléments.</t>
  </si>
  <si>
    <t>5 brass plate 40 buffers &amp; chain coupler Kit complete for 10 rolling stock items. Fit Bemo coaches and locomotives.</t>
  </si>
  <si>
    <t>Transformation par ajout de pièces et patine de tout locotracteur Schoema magic train Fleischmann. Modèle fourni par le client. Délai de 6 semaines. Frais de port à votre charge.</t>
  </si>
  <si>
    <t>Aubertrain™ LG Finish, deep &amp; state of the art weathering San Juan Car Cie long Refrigerator. Very nice piece of art of a discontinued model. Size : 270 x 68 x 56 mm.</t>
  </si>
  <si>
    <t>Aubertrain™ LG Finish, deep &amp; state of the art weathering Mount Blue Long caboose. Door opened with a Brakeman. Many fittings added and a Overall size : 57 x 42 x 58 mm.</t>
  </si>
  <si>
    <t>Base Spectrum. Aubertrain™ Finish  (vieillissement accentué et nombreux accessoires et personnage). DCC. Modèle à fournir par le client. Frais de port à sa charge. Dimension hors tout : 90 x 45 x 52 mm.</t>
  </si>
  <si>
    <t>Short caboose SJCC K107-30. Model assembled and painted in Aubertrain™ LG Finish (deep &amp; state of the art weathering with additional castings). Brakeman figure. Overall size : 214 x 50 x 83 mm.</t>
  </si>
  <si>
    <t>Kit en bois de la gare primitive de Filisur (1898). Réalisée entièrement en bois selon les plans originaux avec base plâtre ( 280 x 140 mm). Aménagements intérieurs, nombreux accessoires. Dimensions : 250 x 127 x 52 mm.</t>
  </si>
  <si>
    <t>Kit en plâtre, bois et résine résistante et indéformable de la gare de Susch des Chemins de fer Rhétiques, type Engadine. Toiture Redutex™, nombreux accessoires, aménagements intérieurs. Base en plâtre de 375 x 140 avec quai de chargement marchandises. Dimensions : 250 x 127 x 52 mm.</t>
  </si>
  <si>
    <t>4 plaques de passage de voie pour rails HOm. Dimensions : 3 x 40 x 27 mm. A utiliser avec nos gares CP et tout diorama en voie métrique.</t>
  </si>
  <si>
    <t>Wooden walkway kit for HOm tracks. 3 parts. Overall size : 3 x  40 x 27 mm. To be used with any meter gauge layout.</t>
  </si>
  <si>
    <t>Kit wagon couvert réfrigérant San Juan Car Company On30. Réf:  K 113-30</t>
  </si>
  <si>
    <t>Caboose court San Juan Car Company On3. Réf : K109</t>
  </si>
  <si>
    <t>Kit  San Juan Car Company K109 D&amp;RGW Flanger OD On3.</t>
  </si>
  <si>
    <t xml:space="preserve">SET 2 CULÉES + 1 MUR DE SOUTÈNEMENT </t>
  </si>
  <si>
    <t>Plaster, wood and stable resistant special resin Rhaetian Railways station Susch (engadin type). Redutex™ roof, interiors and fittings. Overall size : 250 x 127 x 52 mm. Plaster basement with goods dock : 375 x 140 mm.</t>
  </si>
  <si>
    <t>Description catégorie
Image catégorie</t>
  </si>
  <si>
    <t>110-01</t>
  </si>
  <si>
    <t>110-02</t>
  </si>
  <si>
    <t>110-03</t>
  </si>
  <si>
    <t>Description Longue FR</t>
  </si>
  <si>
    <t>Description Longue GB</t>
  </si>
  <si>
    <t>Description Courte FR</t>
  </si>
  <si>
    <t>Description Courte GB</t>
  </si>
  <si>
    <t>210-01</t>
  </si>
  <si>
    <t>210-02</t>
  </si>
  <si>
    <t xml:space="preserve">Article FR </t>
  </si>
  <si>
    <t xml:space="preserve">Article GB </t>
  </si>
  <si>
    <t>310-01</t>
  </si>
  <si>
    <t>310-02</t>
  </si>
  <si>
    <t>310-03</t>
  </si>
  <si>
    <t>KIT VOITURE SECONDE CLASS CHEMINS de FER de PROVENCE Om</t>
  </si>
  <si>
    <t>SECOND CLASS CHEMINS de FER de PROVENCE Om COACH KIT</t>
  </si>
  <si>
    <t>KIT VOITURE MIXTE PREMIÈRE et SECONDE CLASSES des CHEMINS de FER de PROVENCE Om</t>
  </si>
  <si>
    <t>FIRST and SECOND CLASSES CHEMINS de FER de PROVENCE Om COACH KIT</t>
  </si>
  <si>
    <t>LUGGAGE VAN and SECOND CLASS CHEMINS de FER de PROVENCE Om COACH KIT</t>
  </si>
  <si>
    <t>120-01</t>
  </si>
  <si>
    <t>120-02</t>
  </si>
  <si>
    <t>120-03</t>
  </si>
  <si>
    <t>120-04</t>
  </si>
  <si>
    <t>120-05</t>
  </si>
  <si>
    <t>120-06</t>
  </si>
  <si>
    <t>120-07</t>
  </si>
  <si>
    <t>120-08</t>
  </si>
  <si>
    <t>130-01</t>
  </si>
  <si>
    <t>130-02</t>
  </si>
  <si>
    <t>130-03</t>
  </si>
  <si>
    <t>140-01</t>
  </si>
  <si>
    <t>140-02</t>
  </si>
  <si>
    <t>140-03</t>
  </si>
  <si>
    <t>160-01</t>
  </si>
  <si>
    <t>160-02</t>
  </si>
  <si>
    <t>160-03</t>
  </si>
  <si>
    <t>320-01</t>
  </si>
  <si>
    <t>320-02</t>
  </si>
  <si>
    <t>340-01</t>
  </si>
  <si>
    <t>340-02</t>
  </si>
  <si>
    <t>340-03</t>
  </si>
  <si>
    <t>4003-02</t>
  </si>
  <si>
    <t>4007-01</t>
  </si>
  <si>
    <t>4012-01</t>
  </si>
  <si>
    <t>4003-03</t>
  </si>
  <si>
    <t>4003-04</t>
  </si>
  <si>
    <t>4002-01</t>
  </si>
  <si>
    <t>4002-02</t>
  </si>
  <si>
    <t>4002-03</t>
  </si>
  <si>
    <t>4004-01</t>
  </si>
  <si>
    <t>FIVES-LILLE 3587 builder plate, ready to use laser cut piece. Overall size : 250 x 130 mm.</t>
  </si>
  <si>
    <t>KIT TROCHITA PLAT COURT Oe</t>
  </si>
  <si>
    <t>140-04</t>
  </si>
  <si>
    <t>140-05</t>
  </si>
  <si>
    <t>140-06</t>
  </si>
  <si>
    <t>140-07</t>
  </si>
  <si>
    <t>140-08</t>
  </si>
  <si>
    <t>170-01</t>
  </si>
  <si>
    <t>170-02</t>
  </si>
  <si>
    <t>170-03</t>
  </si>
  <si>
    <t>170-04</t>
  </si>
  <si>
    <t>180-01</t>
  </si>
  <si>
    <t>180-02</t>
  </si>
  <si>
    <t>190-01</t>
  </si>
  <si>
    <t>Kits en découpes laser de de wagons de la ligne de la Trochita en Argentine, échelle Oe.</t>
  </si>
  <si>
    <t>Locomotive 141 Henschel de la ligne de la Trochita en Argentine, échelle Oe.</t>
  </si>
  <si>
    <t>Accessoires bois ou métal pour le matériel roulant de la ligne de la Trochita en Argentine, échelle Oe.</t>
  </si>
  <si>
    <t>Kits en découpes laser de voitures de la ligne de la Trochita en Argentine, échelle HOe.</t>
  </si>
  <si>
    <t>Kits en découpes laser de wagons de la ligne de la Trochita en Argentine, échelle HOe.</t>
  </si>
  <si>
    <t>Locomotive 141 Henschel de la ligne de la Trochita en Argentine, échelle HOe.</t>
  </si>
  <si>
    <t>Modules de la ligne de la Trochita en Argentine, échelle HOe.</t>
  </si>
  <si>
    <t>185-01</t>
  </si>
  <si>
    <t>185-02</t>
  </si>
  <si>
    <t>185-03</t>
  </si>
  <si>
    <t>185-04</t>
  </si>
  <si>
    <t>185-05</t>
  </si>
  <si>
    <t>185-06</t>
  </si>
  <si>
    <t>185-07</t>
  </si>
  <si>
    <t>185-08</t>
  </si>
  <si>
    <t>340-04</t>
  </si>
  <si>
    <t>340-05</t>
  </si>
  <si>
    <t>340-06</t>
  </si>
  <si>
    <t>340-07</t>
  </si>
  <si>
    <t>Boggies, accessoires et montage boggies et châssis des voitures et wagon des CP en OM</t>
  </si>
  <si>
    <t>Kits wagons en bois découpés laser des CP en Om, châssis et bogies en laiton, roues originales en métal. Plus de 300 pièces.</t>
  </si>
  <si>
    <t>4 ATTELAGES à CHOQUELLES Om pour VOITURES CP</t>
  </si>
  <si>
    <t>TROCHITA I CLASSE Oe</t>
  </si>
  <si>
    <t>TROCHITA COUVERT B Oe</t>
  </si>
  <si>
    <t>350-01</t>
  </si>
  <si>
    <t>350-02</t>
  </si>
  <si>
    <t>350-03</t>
  </si>
  <si>
    <t>360-01</t>
  </si>
  <si>
    <t>360-02</t>
  </si>
  <si>
    <t>360-03</t>
  </si>
  <si>
    <t>360-04</t>
  </si>
  <si>
    <t>360-05</t>
  </si>
  <si>
    <t>360-06</t>
  </si>
  <si>
    <t>360-07</t>
  </si>
  <si>
    <t>360-08</t>
  </si>
  <si>
    <t>370-01</t>
  </si>
  <si>
    <t>370-02</t>
  </si>
  <si>
    <t>Kits en bois découpes laser et base bois et plâtre de Gares de types 2 et 3 et bâtiments ferroviaires divers des CP en HOm</t>
  </si>
  <si>
    <t>380-01</t>
  </si>
  <si>
    <t>Modules BV des CP en HOm</t>
  </si>
  <si>
    <r>
      <rPr>
        <b/>
        <sz val="9"/>
        <color theme="1"/>
        <rFont val="Noteworthy Bold"/>
      </rPr>
      <t>﻿</t>
    </r>
    <r>
      <rPr>
        <b/>
        <sz val="9"/>
        <color theme="1"/>
        <rFont val="Verdana Bold"/>
      </rPr>
      <t>410</t>
    </r>
  </si>
  <si>
    <t>KIT BOIS DÉCOUPES LASER CORRENTINO VOITURE  PREMIÈRE HOe avec BOGIES MICROTRAINS</t>
  </si>
  <si>
    <t>KIT BOIS DÉCOUPES LASER CORRENTINO VOITURE SECONDE + 1 TOMBEREAU HOe avec BOGIES MICROTRAINS</t>
  </si>
  <si>
    <t>KIT BOIS DÉCOUPES LASER CORRENTINO VOITURE RESTAURANT HOe avec BOGIES MICROTRAINS</t>
  </si>
  <si>
    <t>KIT BOIS DÉCOUPES LASER CORRENTINO COUVERT HOe avec BOGIES MICROTRAINS</t>
  </si>
  <si>
    <t>KIT BOIS DÉCOUPES LASER CORRENTINO FOURGON HOe avec BOGIES MICROTRAINS</t>
  </si>
  <si>
    <t>KIT BOIS DÉCOUPES LASER CORRENTINO TOMBEREAU 1 X 3HOe avec BOGIES MICROTRAINS</t>
  </si>
  <si>
    <t>410-01</t>
  </si>
  <si>
    <t>410-02</t>
  </si>
  <si>
    <t>410-03</t>
  </si>
  <si>
    <t>960-01</t>
  </si>
  <si>
    <t>960-02</t>
  </si>
  <si>
    <t>930-01</t>
  </si>
  <si>
    <t>930-02</t>
  </si>
  <si>
    <r>
      <rPr>
        <b/>
        <sz val="9"/>
        <color theme="1"/>
        <rFont val="Noteworthy Bold"/>
      </rPr>
      <t>﻿</t>
    </r>
    <r>
      <rPr>
        <b/>
        <sz val="9"/>
        <color theme="1"/>
        <rFont val="Verdana Bold"/>
      </rPr>
      <t>710</t>
    </r>
  </si>
  <si>
    <t>Modèles prêts à rouler en On30</t>
  </si>
  <si>
    <t>710-01</t>
  </si>
  <si>
    <t>710-02</t>
  </si>
  <si>
    <t>710-03</t>
  </si>
  <si>
    <t>710-04</t>
  </si>
  <si>
    <t>710-05</t>
  </si>
  <si>
    <t>710-06</t>
  </si>
  <si>
    <t>Modèles en kit On30</t>
  </si>
  <si>
    <t>720-01</t>
  </si>
  <si>
    <t>720-02</t>
  </si>
  <si>
    <t>720-03</t>
  </si>
  <si>
    <t>720-04</t>
  </si>
  <si>
    <t>LONG CABOOSE Oe</t>
  </si>
  <si>
    <t>GONDOLA PIPE Oe</t>
  </si>
  <si>
    <t>TANK UTLX Oe</t>
  </si>
  <si>
    <t>TANK CRAMPS Oe</t>
  </si>
  <si>
    <t>PLAT + FORD T 0e</t>
  </si>
  <si>
    <t>DROP BOTTOM GONDOLA Oe</t>
  </si>
  <si>
    <t>On30 Pile Driver &amp; Idler Flat Kit</t>
  </si>
  <si>
    <t xml:space="preserve">On30 D&amp;RGW Short Caboose </t>
  </si>
  <si>
    <t>Archbar Truck Kit Brown</t>
  </si>
  <si>
    <t xml:space="preserve">C80 C-16 9 1/2" Air Pump </t>
  </si>
  <si>
    <t>D&amp;RGW Flanger OD Kit 0n31</t>
  </si>
  <si>
    <t>D&amp;RGW Flanger OD Kit On4</t>
  </si>
  <si>
    <t>On30 D&amp;RGW Reefer Kit 151</t>
  </si>
  <si>
    <t>ÉTRAVE OD Kit 0n30</t>
  </si>
  <si>
    <t>5020-01</t>
  </si>
  <si>
    <t>5020-02</t>
  </si>
  <si>
    <t>5020-03</t>
  </si>
  <si>
    <t>5020-04</t>
  </si>
  <si>
    <t>5020-05</t>
  </si>
  <si>
    <t>5020-06</t>
  </si>
  <si>
    <t>5020-07</t>
  </si>
  <si>
    <t>5020-08</t>
  </si>
  <si>
    <t>5020-09</t>
  </si>
  <si>
    <t>5020-10</t>
  </si>
  <si>
    <t>5010-01</t>
  </si>
  <si>
    <t>5010-02</t>
  </si>
  <si>
    <t>On30 Pile Driver &amp; Idler Flat</t>
  </si>
  <si>
    <t>RÉFRIGÉRANT D&amp;RGW 150</t>
  </si>
  <si>
    <r>
      <rPr>
        <b/>
        <sz val="9"/>
        <color theme="1"/>
        <rFont val="Noteworthy Bold"/>
      </rPr>
      <t>﻿</t>
    </r>
    <r>
      <rPr>
        <b/>
        <sz val="9"/>
        <color theme="1"/>
        <rFont val="Verdana Bold"/>
      </rPr>
      <t>1010</t>
    </r>
  </si>
  <si>
    <t>Accessoires en bois, échelle O</t>
  </si>
  <si>
    <t>1010-01</t>
  </si>
  <si>
    <t>1020-01</t>
  </si>
  <si>
    <t>1010-02</t>
  </si>
  <si>
    <t>1010-03</t>
  </si>
  <si>
    <t>1010-04</t>
  </si>
  <si>
    <t>1010-05</t>
  </si>
  <si>
    <t>1010-06</t>
  </si>
  <si>
    <t>Accessoires en métal échelle O</t>
  </si>
  <si>
    <t>1010-07</t>
  </si>
  <si>
    <t>1010-08</t>
  </si>
  <si>
    <t>1010-09</t>
  </si>
  <si>
    <t>1010-10</t>
  </si>
  <si>
    <t>1010-11</t>
  </si>
  <si>
    <t>1010-12</t>
  </si>
  <si>
    <t>1010-13</t>
  </si>
  <si>
    <t>1010-14</t>
  </si>
  <si>
    <t>1030-01</t>
  </si>
  <si>
    <t>1030-02</t>
  </si>
  <si>
    <t>1030-03</t>
  </si>
  <si>
    <t>1030-04</t>
  </si>
  <si>
    <t>1030-05</t>
  </si>
  <si>
    <t>1010-15</t>
  </si>
  <si>
    <t>1040-01</t>
  </si>
  <si>
    <t>1010-16</t>
  </si>
  <si>
    <t>1020-02</t>
  </si>
  <si>
    <t>1020-03</t>
  </si>
  <si>
    <t>1020-04</t>
  </si>
  <si>
    <t>1020-05</t>
  </si>
  <si>
    <t>185-09</t>
  </si>
  <si>
    <t>1040-02</t>
  </si>
  <si>
    <t>1020-06</t>
  </si>
  <si>
    <t>1040-03</t>
  </si>
  <si>
    <t>Accessoires en bois échelle HO</t>
  </si>
  <si>
    <t>Accessoires en métal échelle HO</t>
  </si>
  <si>
    <t>Accessoires en plastique échelle HO</t>
  </si>
  <si>
    <r>
      <t xml:space="preserve">0 scale, Wooden laser cut sheet with 4 chairs. 
size : </t>
    </r>
    <r>
      <rPr>
        <b/>
        <sz val="9"/>
        <color theme="1"/>
        <rFont val="Verdana"/>
      </rPr>
      <t>4</t>
    </r>
    <r>
      <rPr>
        <sz val="9"/>
        <color theme="1"/>
        <rFont val="Verdana"/>
      </rPr>
      <t xml:space="preserve"> x 25 x 9 x 8 mm.</t>
    </r>
  </si>
  <si>
    <r>
      <t xml:space="preserve">0 scale, Wooden laser cut sheet with two short .
size : </t>
    </r>
    <r>
      <rPr>
        <b/>
        <sz val="9"/>
        <color theme="1"/>
        <rFont val="Verdana"/>
      </rPr>
      <t>2</t>
    </r>
    <r>
      <rPr>
        <sz val="9"/>
        <color theme="1"/>
        <rFont val="Verdana"/>
      </rPr>
      <t xml:space="preserve"> x 74 x 11 mm.</t>
    </r>
  </si>
  <si>
    <r>
      <t xml:space="preserve">0 scale, Wooden laser cut sheet with 2 easels.
Size : </t>
    </r>
    <r>
      <rPr>
        <b/>
        <sz val="9"/>
        <color theme="1"/>
        <rFont val="Verdana"/>
      </rPr>
      <t>2</t>
    </r>
    <r>
      <rPr>
        <sz val="9"/>
        <color theme="1"/>
        <rFont val="Verdana"/>
      </rPr>
      <t xml:space="preserve"> x 1 8 x 13 mm.</t>
    </r>
  </si>
  <si>
    <r>
      <t xml:space="preserve">0 scale, Wooden laser cut sheet with 1 suspended tools cupboard.
size : </t>
    </r>
    <r>
      <rPr>
        <b/>
        <sz val="9"/>
        <color theme="1"/>
        <rFont val="Verdana"/>
      </rPr>
      <t>1</t>
    </r>
    <r>
      <rPr>
        <sz val="9"/>
        <color theme="1"/>
        <rFont val="Verdana"/>
      </rPr>
      <t xml:space="preserve"> x 36 x 21 x 6.</t>
    </r>
  </si>
  <si>
    <r>
      <t xml:space="preserve">H0 scale, Wooden laser cut sheet with 2 long ladders.
size : </t>
    </r>
    <r>
      <rPr>
        <b/>
        <sz val="9"/>
        <color theme="1"/>
        <rFont val="Verdana"/>
      </rPr>
      <t>2</t>
    </r>
    <r>
      <rPr>
        <sz val="9"/>
        <color theme="1"/>
        <rFont val="Verdana"/>
      </rPr>
      <t xml:space="preserve"> x 46 x 6 mm.</t>
    </r>
  </si>
  <si>
    <t>820-01</t>
  </si>
  <si>
    <t>840-01</t>
  </si>
  <si>
    <t>820-02</t>
  </si>
  <si>
    <t>830-01</t>
  </si>
  <si>
    <t>840-02</t>
  </si>
  <si>
    <t>840-03</t>
  </si>
  <si>
    <t>830-02</t>
  </si>
  <si>
    <t>840-04</t>
  </si>
  <si>
    <t>3100-01</t>
  </si>
  <si>
    <t>3100-02</t>
  </si>
  <si>
    <t>3200-01</t>
  </si>
  <si>
    <t>4011-02</t>
  </si>
  <si>
    <t>4004-02</t>
  </si>
  <si>
    <t>4004-03</t>
  </si>
  <si>
    <t>4004-04</t>
  </si>
  <si>
    <t>4004-06</t>
  </si>
  <si>
    <t>4005-01</t>
  </si>
  <si>
    <t>4008-01</t>
  </si>
  <si>
    <t>4008-02</t>
  </si>
  <si>
    <t>4008-03</t>
  </si>
  <si>
    <t>4010-01</t>
  </si>
  <si>
    <t>4004-05</t>
  </si>
  <si>
    <t>4004-07</t>
  </si>
  <si>
    <t>Modules chemins de fer US</t>
  </si>
  <si>
    <t>2100-01</t>
  </si>
  <si>
    <t>2200-01</t>
  </si>
  <si>
    <t>2200-02</t>
  </si>
  <si>
    <t>2200-03</t>
  </si>
  <si>
    <t>2400-01</t>
  </si>
  <si>
    <t>2400-02</t>
  </si>
  <si>
    <t>2400-03</t>
  </si>
  <si>
    <t>2400-04</t>
  </si>
  <si>
    <t>2100-02</t>
  </si>
  <si>
    <t>2100-03</t>
  </si>
  <si>
    <t>2400-05</t>
  </si>
  <si>
    <t>2200-04</t>
  </si>
  <si>
    <t>2300-01</t>
  </si>
  <si>
    <t>2300-02</t>
  </si>
  <si>
    <t>2300-03</t>
  </si>
  <si>
    <t>2300-04</t>
  </si>
  <si>
    <t>Boîtes de rangement pour locomotives BEMO</t>
  </si>
  <si>
    <t>Accessoires voies</t>
  </si>
  <si>
    <t>Accessoires matériel roulant</t>
  </si>
  <si>
    <t>2100-04</t>
  </si>
  <si>
    <t>2400-06</t>
  </si>
  <si>
    <t>2400-07</t>
  </si>
  <si>
    <t>2500-01</t>
  </si>
  <si>
    <t>2600-01</t>
  </si>
  <si>
    <t>2600-02</t>
  </si>
  <si>
    <t>2600-03</t>
  </si>
  <si>
    <t>2600-04</t>
  </si>
  <si>
    <t>2600-05</t>
  </si>
  <si>
    <t>2600-06</t>
  </si>
  <si>
    <t>2600-07</t>
  </si>
  <si>
    <t>2600-08</t>
  </si>
  <si>
    <t>2600-09</t>
  </si>
  <si>
    <t>Dioramas &amp; modules HOm</t>
  </si>
  <si>
    <t>Ponts et piliers en plâtre moulé HOm</t>
  </si>
  <si>
    <r>
      <rPr>
        <b/>
        <sz val="9"/>
        <color theme="1"/>
        <rFont val="Noteworthy Bold"/>
      </rPr>
      <t>﻿</t>
    </r>
    <r>
      <rPr>
        <b/>
        <sz val="9"/>
        <color theme="1"/>
        <rFont val="Verdana Bold"/>
      </rPr>
      <t>610</t>
    </r>
  </si>
  <si>
    <t>610-01</t>
  </si>
  <si>
    <t>620-01</t>
  </si>
  <si>
    <t>620-02</t>
  </si>
  <si>
    <t>850-01</t>
  </si>
  <si>
    <t>850-02</t>
  </si>
  <si>
    <t>850-03</t>
  </si>
  <si>
    <t>850-04</t>
  </si>
  <si>
    <t>Patine de modèles existants</t>
  </si>
  <si>
    <t>Modèles San Juan Car Co patiné qualité musée</t>
  </si>
  <si>
    <t>Locomotives patinées qualité musée</t>
  </si>
  <si>
    <t>Modèles patinés wagons spéciaux</t>
  </si>
  <si>
    <t>Railbus</t>
  </si>
  <si>
    <t>810-01</t>
  </si>
  <si>
    <t>810-02</t>
  </si>
  <si>
    <t>810-03</t>
  </si>
  <si>
    <r>
      <t>﻿</t>
    </r>
    <r>
      <rPr>
        <b/>
        <sz val="9"/>
        <color rgb="FF000000"/>
        <rFont val="Verdana Bold"/>
      </rPr>
      <t>2100</t>
    </r>
  </si>
  <si>
    <r>
      <t xml:space="preserve">4 axles with fine scale wheels </t>
    </r>
    <r>
      <rPr>
        <sz val="9"/>
        <color rgb="FF000000"/>
        <rFont val="Menlo Regular"/>
      </rPr>
      <t>∅</t>
    </r>
    <r>
      <rPr>
        <sz val="9"/>
        <color rgb="FF000000"/>
        <rFont val="Verdana"/>
      </rPr>
      <t xml:space="preserve"> 8,75 mm for BEMO™ rolling stock.</t>
    </r>
  </si>
  <si>
    <r>
      <t>﻿</t>
    </r>
    <r>
      <rPr>
        <b/>
        <sz val="9"/>
        <color rgb="FF000000"/>
        <rFont val="Verdana Bold"/>
      </rPr>
      <t>2400</t>
    </r>
  </si>
  <si>
    <r>
      <t>﻿</t>
    </r>
    <r>
      <rPr>
        <sz val="9"/>
        <color rgb="FF000000"/>
        <rFont val="Verdana"/>
      </rPr>
      <t xml:space="preserve">Pont Demi-arche plein en plâtre moulé. Dimensions : 150 x 127 x 52  •  </t>
    </r>
    <r>
      <rPr>
        <sz val="9"/>
        <color rgb="FF000000"/>
        <rFont val="Menlo Bold"/>
      </rPr>
      <t>∅</t>
    </r>
    <r>
      <rPr>
        <sz val="9"/>
        <color rgb="FF000000"/>
        <rFont val="Verdana"/>
      </rPr>
      <t xml:space="preserve"> Arche 140</t>
    </r>
  </si>
  <si>
    <r>
      <t>﻿</t>
    </r>
    <r>
      <rPr>
        <b/>
        <sz val="9"/>
        <color rgb="FF000000"/>
        <rFont val="Verdana Bold"/>
      </rPr>
      <t>4001</t>
    </r>
  </si>
  <si>
    <t>ÉNERGIE builder plate, ready to use laser cut piece.</t>
  </si>
  <si>
    <t>GMEINDER builder plate, ready to use laser cut piece.</t>
  </si>
  <si>
    <t>Ponts à tréteaux en bois montés, échelle O</t>
  </si>
  <si>
    <t>Ponts à tréteaux en bois montés, échelle HO</t>
  </si>
  <si>
    <t>PONT à TRÉTEAUX BLOSSOM MINE</t>
  </si>
  <si>
    <t>PONT à TRÉTEAUX SAVANNAH</t>
  </si>
  <si>
    <t>PONT à TRÉTEAUX ANTONITO</t>
  </si>
  <si>
    <t>PONT à TRÉTEAUX SALT CHUCK</t>
  </si>
  <si>
    <t>PONT à TRÉTEAUX TOLTEC</t>
  </si>
  <si>
    <t>PONT à TRÉTEAUX SILVERTON</t>
  </si>
  <si>
    <t>PONT à TRÉTEAUX SAVANNAH O</t>
  </si>
  <si>
    <t>FAMILLEUREUX TROCHITA PLATE</t>
  </si>
  <si>
    <t>BRISSONEAU &amp; LOTZ PLATE</t>
  </si>
  <si>
    <t>BLANC MISSERON PLATE</t>
  </si>
  <si>
    <t>DE DION BOUTON PLATE</t>
  </si>
  <si>
    <t>MORBIHAN PLATE</t>
  </si>
  <si>
    <t>PINGUELY PLATE</t>
  </si>
  <si>
    <t>LA MEUSE PLATE</t>
  </si>
  <si>
    <t>PITHIVIERS PLATE</t>
  </si>
  <si>
    <t>SAECHSISCHE MASCHINENFABRIK PLATE</t>
  </si>
  <si>
    <t>GMEINDER PLATE</t>
  </si>
  <si>
    <t>ÉNERGIE PLATE</t>
  </si>
  <si>
    <t>DECAUVILLE PLATE</t>
  </si>
  <si>
    <t>ALCO-COOKE PLATE</t>
  </si>
  <si>
    <t>TIV PLATE</t>
  </si>
  <si>
    <t>FIVES-LILLE PLATE</t>
  </si>
  <si>
    <t>CHEMINS DE FER ÉCONOMIQUES PLATE</t>
  </si>
  <si>
    <t>SGCFE PLATE</t>
  </si>
  <si>
    <t>DIESEL 351 PLATE</t>
  </si>
  <si>
    <t>CORPET-LOUVET PLATE</t>
  </si>
  <si>
    <t>ROBATEL &amp; BUFFAUD PLATE</t>
  </si>
  <si>
    <t>230 T FIVES-LILLE PLATE</t>
  </si>
  <si>
    <t>MANAGE PLATE</t>
  </si>
  <si>
    <t>BILLARD PLATE</t>
  </si>
  <si>
    <t>SOULÉ PLATE</t>
  </si>
  <si>
    <t>ABH RENAULT PLATE</t>
  </si>
  <si>
    <t>SCHNEIDER PLATE</t>
  </si>
  <si>
    <t>KITSON MEYER PLATE</t>
  </si>
  <si>
    <t>CAIL PLATE</t>
  </si>
  <si>
    <t>COCKERILL SERAING PLATE</t>
  </si>
  <si>
    <t>﻿4001-01</t>
  </si>
  <si>
    <t>﻿4001-02</t>
  </si>
  <si>
    <t>Plaque MANAGE en bois découpé au laser. 
Dimension mm x mm.</t>
  </si>
  <si>
    <t>Plaque SCHNEIDER en bois découpé au laser. 
Dimension mm x mm.</t>
  </si>
  <si>
    <t>Plaque DECAUVILLE en bois découpé au laser. 
Dimension mm x mm.</t>
  </si>
  <si>
    <t>Kit en BOIS DÉCOUPES LASER  COUVERT A de la TROCHITA Oe</t>
  </si>
  <si>
    <t>Kit en BOIS DÉCOUPES LASER PLAT COURT de la TROCHITA Oe</t>
  </si>
  <si>
    <t>Kit en BOIS DÉCOUPES LASER  VOITURE TROCHITA PREMIÈRE CLASSE Oe</t>
  </si>
  <si>
    <t>Kit en BOIS DÉCOUPES LASER VOITURE TROCHITA SECONDE CLASSE Oe</t>
  </si>
  <si>
    <t>Kit en BOIS DÉCOUPES LASER  VOITURE TROCHITA RESTAURANT Oe</t>
  </si>
  <si>
    <t>TROCHITA STOCK CAR</t>
  </si>
  <si>
    <t>WAGON à BESTIAUX Oe</t>
  </si>
  <si>
    <t>VOITURE  RESTAURANT Oe</t>
  </si>
  <si>
    <t>VOITURE II CLASSE Oe</t>
  </si>
  <si>
    <t>Kit en BOIS DÉCOUPES LASER  WAGON À BESTIAUX de la TROCHITA  Oe</t>
  </si>
  <si>
    <t>TROCHITA BOX CAR SC</t>
  </si>
  <si>
    <t>TROCHITA BOX CAR N</t>
  </si>
  <si>
    <t>TROCHITA BOX CAR KIT EX STOCK CAR in WOODEN PLYWOOD</t>
  </si>
  <si>
    <t>TROCHITA COUVERT A Oe</t>
  </si>
  <si>
    <t>TROCHITA BORD HAUT Oe</t>
  </si>
  <si>
    <t xml:space="preserve">TROCHITA HIGH SIDE GONDOLA </t>
  </si>
  <si>
    <t>2600-10</t>
  </si>
  <si>
    <t>﻿4001-03</t>
  </si>
  <si>
    <t>﻿4001-04</t>
  </si>
  <si>
    <t>﻿4001-05</t>
  </si>
  <si>
    <t>HENSCHEL TROCHITA 04</t>
  </si>
  <si>
    <t>BALDWIN TROCHITA 01</t>
  </si>
  <si>
    <t>Plaque réseau BALDWIN  242 de la Trochita en bois découpé au laser. Dimension mm x mm.</t>
  </si>
  <si>
    <t>4003-01</t>
  </si>
  <si>
    <t>LOGO RHATISCHE BAHN</t>
  </si>
  <si>
    <t>4005-02</t>
  </si>
  <si>
    <t>4011-03</t>
  </si>
  <si>
    <t>LOGO RHATISCHE BAHN ANCIEN</t>
  </si>
  <si>
    <t>4006-01</t>
  </si>
  <si>
    <t>4005-03</t>
  </si>
  <si>
    <t>4009-01</t>
  </si>
  <si>
    <t>4011-01</t>
  </si>
  <si>
    <t>4011-04</t>
  </si>
  <si>
    <t>4011-05</t>
  </si>
  <si>
    <t>4011-07</t>
  </si>
  <si>
    <t>4011-09</t>
  </si>
  <si>
    <t>4007-02</t>
  </si>
  <si>
    <t>4007-03</t>
  </si>
  <si>
    <t>4008-04</t>
  </si>
  <si>
    <t>4008-05</t>
  </si>
  <si>
    <t>4004-09</t>
  </si>
  <si>
    <t>4004-08</t>
  </si>
  <si>
    <t>4004-10</t>
  </si>
  <si>
    <t>RECORD 331</t>
  </si>
  <si>
    <t>MTE</t>
  </si>
  <si>
    <t>NORD</t>
  </si>
  <si>
    <t>BABCOX-WILCOX</t>
  </si>
  <si>
    <t>BEASAIN</t>
  </si>
  <si>
    <t>4008-06</t>
  </si>
  <si>
    <t>4008-07</t>
  </si>
  <si>
    <t>4008-08</t>
  </si>
  <si>
    <t>BERLIET</t>
  </si>
  <si>
    <t>ASEA</t>
  </si>
  <si>
    <t>BROWN BOVERI</t>
  </si>
  <si>
    <t>4009-02</t>
  </si>
  <si>
    <t>SIGG SLM BBC VOITURE FO</t>
  </si>
  <si>
    <t>EMD GE</t>
  </si>
  <si>
    <t>4004-11</t>
  </si>
  <si>
    <t>NOYON CUISCARD LASSIGNY</t>
  </si>
  <si>
    <t>﻿4001-06</t>
  </si>
  <si>
    <t>DAYDÉ PARIS</t>
  </si>
  <si>
    <t>4006-02</t>
  </si>
  <si>
    <t>MATISA</t>
  </si>
  <si>
    <t>4011-10</t>
  </si>
  <si>
    <t>4012-02</t>
  </si>
  <si>
    <t>4012-03</t>
  </si>
  <si>
    <t>4012-04</t>
  </si>
  <si>
    <t>EMD 04 4 0</t>
  </si>
  <si>
    <t>BALDWIN BURNAM</t>
  </si>
  <si>
    <t>ALCO 36196</t>
  </si>
  <si>
    <t>BALDWIN BURNAM PLATE</t>
  </si>
  <si>
    <t>ALCO 36196 PLATE</t>
  </si>
  <si>
    <t>4007-04</t>
  </si>
  <si>
    <t>ÉTAT</t>
  </si>
  <si>
    <t>1040-04</t>
  </si>
  <si>
    <t>840-05</t>
  </si>
  <si>
    <t>730-01</t>
  </si>
  <si>
    <r>
      <t xml:space="preserve">1 Rhaetian Railways signal bell in white metal. sizes :  </t>
    </r>
    <r>
      <rPr>
        <sz val="9"/>
        <color rgb="FF000000"/>
        <rFont val="Menlo Regular"/>
      </rPr>
      <t>∅</t>
    </r>
    <r>
      <rPr>
        <sz val="9"/>
        <color rgb="FF000000"/>
        <rFont val="Verdana"/>
      </rPr>
      <t xml:space="preserve"> 8,75 mm, 58 x 13 mm.</t>
    </r>
  </si>
  <si>
    <r>
      <t xml:space="preserve">3 Rhaetian Railways signal bells in white metal. sizes :  </t>
    </r>
    <r>
      <rPr>
        <sz val="9"/>
        <color rgb="FF000000"/>
        <rFont val="Menlo Regular"/>
      </rPr>
      <t>∅</t>
    </r>
    <r>
      <rPr>
        <sz val="9"/>
        <color rgb="FF000000"/>
        <rFont val="Verdana"/>
      </rPr>
      <t xml:space="preserve"> 8,75 mm, 58 x 13 mm.</t>
    </r>
  </si>
  <si>
    <r>
      <t xml:space="preserve">3 Rhaetian Railways Brass signal bells. sizes :  </t>
    </r>
    <r>
      <rPr>
        <sz val="9"/>
        <color rgb="FF000000"/>
        <rFont val="Menlo Regular"/>
      </rPr>
      <t>∅</t>
    </r>
    <r>
      <rPr>
        <sz val="9"/>
        <color rgb="FF000000"/>
        <rFont val="Verdana"/>
      </rPr>
      <t xml:space="preserve"> 8,75 mm, 58 x 13 mm.</t>
    </r>
  </si>
  <si>
    <t>Gamme de matériel roulant du Trasandino, Argentine, en kit et montés en ABS</t>
  </si>
  <si>
    <t>Kits voiture Om</t>
  </si>
  <si>
    <t>Kits voiture HOm</t>
  </si>
  <si>
    <t>Bâtiments HOm</t>
  </si>
  <si>
    <t>910-01</t>
  </si>
  <si>
    <t>910-02</t>
  </si>
  <si>
    <t>KIT LAITON d'un WAGON COUVERT TÔLE LA BRUGEOISE BELGRANO / TRASANDINO</t>
  </si>
  <si>
    <t>WAGON COUVERT TÔLÉ LA BRUGEOISE BELGRANO / TRASANDINO MONTÉ</t>
  </si>
  <si>
    <t xml:space="preserve">BELGRANO HOm CAR KIT </t>
  </si>
  <si>
    <t>940-01</t>
  </si>
  <si>
    <t>940-02</t>
  </si>
  <si>
    <t>940-03</t>
  </si>
  <si>
    <t>950-01</t>
  </si>
  <si>
    <t xml:space="preserve">BELGRANO Om CAR </t>
  </si>
  <si>
    <t>950-02</t>
  </si>
  <si>
    <t>970-01</t>
  </si>
  <si>
    <t>950-03</t>
  </si>
  <si>
    <t>950-04</t>
  </si>
  <si>
    <t>920-01</t>
  </si>
  <si>
    <t>920-02</t>
  </si>
  <si>
    <t>940-04</t>
  </si>
  <si>
    <t>VOITURE PREMIÈRE CLASSE CL</t>
  </si>
  <si>
    <t>KIT COUVERT PROVENCE LAITON Om</t>
  </si>
  <si>
    <t>Kits bâtiments ferroviaires de la Trochita</t>
  </si>
  <si>
    <t>150-01</t>
  </si>
  <si>
    <t>Modèles en kit On3</t>
  </si>
  <si>
    <t>Accessoires en kit O</t>
  </si>
  <si>
    <t>750-01</t>
  </si>
  <si>
    <t>Accessoires On3</t>
  </si>
  <si>
    <t>740-01</t>
  </si>
  <si>
    <t>830-03</t>
  </si>
  <si>
    <t>830-04</t>
  </si>
  <si>
    <t>1020-07</t>
  </si>
  <si>
    <t>1020-08</t>
  </si>
  <si>
    <t>1010-17</t>
  </si>
  <si>
    <t>1040-05</t>
  </si>
  <si>
    <t>Échelle H0, 7 tonneaux en métal blanc.</t>
  </si>
  <si>
    <t>H0 scale, 7  wood barrels in white metal.</t>
  </si>
  <si>
    <t>1050-01</t>
  </si>
  <si>
    <t>GABARITS VOIE DOUBLE et TUNNEL HOm</t>
  </si>
  <si>
    <t xml:space="preserve">SET 5 CULÉES + 4 MURS DE SOUTÈNEMENT </t>
  </si>
  <si>
    <t xml:space="preserve">SET 4 CULÉES + 3 MURS DE SOUTÈNEMENT </t>
  </si>
  <si>
    <t xml:space="preserve">SET 3 CULÉES + 2 MURS DE SOUTÈNEMENT </t>
  </si>
  <si>
    <t>Identification golden plate and a presentation plate. You must confirm us the identification datas on ordering.</t>
  </si>
  <si>
    <t>C 16 PSC avec décodeur TSUNAMI "QUALITÉ MUSÉE"</t>
  </si>
  <si>
    <t xml:space="preserve">Aubertrain™ LG Finish, deep &amp; state of the art weathering  C16 PSC, weathered with DCC Sound Tsunami.
</t>
  </si>
  <si>
    <t xml:space="preserve">C16 268 PSC montée, peinte vieillie avec décodeur sonore Tsunami.
</t>
  </si>
  <si>
    <t>4011-11</t>
  </si>
  <si>
    <t>PONT à TRÉTEAUX ANIMAS</t>
  </si>
  <si>
    <t>PONT à TRÉTEAUX CHAMA</t>
  </si>
  <si>
    <t>PONT à TRÉTEAUX COHAHUILA</t>
  </si>
  <si>
    <t>PONT à TRÉTEAUX LOMA</t>
  </si>
  <si>
    <t>PONT à TRÉTEAUX PAGOSA</t>
  </si>
  <si>
    <t>﻿4001-07</t>
  </si>
  <si>
    <t>﻿4001-08</t>
  </si>
  <si>
    <t>HENSCHEL CASSEL</t>
  </si>
  <si>
    <t>HENSCHEL 131</t>
  </si>
  <si>
    <t>Plaques Musée Pithiviers Toury</t>
  </si>
  <si>
    <t>Plaques Constructeurs US</t>
  </si>
  <si>
    <t>Plaques Furka Oberalp</t>
  </si>
  <si>
    <t>Plaques musée MTVS</t>
  </si>
  <si>
    <t>Plaques FEVE / RENFE</t>
  </si>
  <si>
    <t>Plaques France 1435</t>
  </si>
  <si>
    <t>Plaques Chemins de fer de Provence</t>
  </si>
  <si>
    <t>Plaques Chemins de fer Rhétiques</t>
  </si>
  <si>
    <t>Plaques du Chemins de fer de la baie de la Somme</t>
  </si>
  <si>
    <t>Plaque Musée Ajecta</t>
  </si>
  <si>
    <t>Plaques Compagnies argentines</t>
  </si>
  <si>
    <t>Modèles français en kit laiton</t>
  </si>
  <si>
    <t xml:space="preserve">LONG IDLER FLAT </t>
  </si>
  <si>
    <t xml:space="preserve">SHORT IDLER FLAT </t>
  </si>
  <si>
    <t>LUGGAGE CAR KIT</t>
  </si>
  <si>
    <t>HENSCHEL 75 H 141 SEMI-KIT</t>
  </si>
  <si>
    <t xml:space="preserve">TROCHITA HENSCHEL 75 H 2-8-2 </t>
  </si>
  <si>
    <t>TROCHITA HENSCHEL141 75 H MONTÉE &amp; PATINÉE Oe</t>
  </si>
  <si>
    <t xml:space="preserve">TROCHITA HENSCHEL 141 75 H </t>
  </si>
  <si>
    <t>TROCHITA HENSCHEL 141 75 H</t>
  </si>
  <si>
    <t>TROCHITA HENSCHEL 75 H 2-8-2  On30 SEMI KIT.</t>
  </si>
  <si>
    <t>AUBERTRAIN STATE OF THE ART WEATHERING TROCHITA HENSCHEL 75 H 2-8-2. On30</t>
  </si>
  <si>
    <t>TROCHITA HENSCHEL 75 H 2-8-2  WEATHERED WITH DCC Sound. On30</t>
  </si>
  <si>
    <t>WEATHERED DCC HENSCHEL 2-8-3</t>
  </si>
  <si>
    <t>TROCHITA HENSCHEL 2-8-2 SEMI KIT</t>
  </si>
  <si>
    <t>TROCHITA HENSCHEL 75 H 141 SEMI KIT. Oe</t>
  </si>
  <si>
    <t>Kit en BOIS DÉCOUPES LASER  PLAT LONG de la TROCHITA. Oe</t>
  </si>
  <si>
    <t>Kit en BOIS DÉCOUPES LASER BORD HAUT de la TROCHITA. Oe</t>
  </si>
  <si>
    <t>FORNEY + SECOND TENDER</t>
  </si>
  <si>
    <t>SHORT CABOOSE</t>
  </si>
  <si>
    <t>TRANSFORMATION ISOBLOC Oe/Om</t>
  </si>
  <si>
    <t>WAGON ATELIER</t>
  </si>
  <si>
    <t>LONG CABOOSE du DRGW.</t>
  </si>
  <si>
    <t>PILE DRIVER QUALITÉ MUSÉE</t>
  </si>
  <si>
    <t>PATINE ACCENTUÉE ENSEMBLE WAGON PILON ET PLAT ATELIER</t>
  </si>
  <si>
    <t xml:space="preserve">PATINE VERANDA TURBINE </t>
  </si>
  <si>
    <t>PATINE WAGONS SPECTRUM.</t>
  </si>
  <si>
    <t>TRANSFORMATION d'un BOX CAR ou REFRIGERATOR COURTS SPECTRUM On30.</t>
  </si>
  <si>
    <t>TRANSFORMATION &amp; PATINE DE TOUS les LOCOMOTIVES SPECTRUM On30</t>
  </si>
  <si>
    <t>PATINE LOCOS SPECTRUM On30</t>
  </si>
  <si>
    <t>PATINE TRACTEUR MAGIC TRAIN</t>
  </si>
  <si>
    <t>COOPER 95 T SIMPLE Om</t>
  </si>
  <si>
    <t>COOPER 95 T DOUBLE Om</t>
  </si>
  <si>
    <t>COUVERT PROVENCE LAITON Om</t>
  </si>
  <si>
    <t>KIT BOGGIE LAITON VOITURES CP</t>
  </si>
  <si>
    <t>MONTAGE BOGGIES VOITURE CP</t>
  </si>
  <si>
    <t>MONTAGE CHASSIS VOITURE CP Om</t>
  </si>
  <si>
    <t>MONTAGE CHASSIS COUVERT CP Om</t>
  </si>
  <si>
    <t xml:space="preserve">4 ATTELAGES à CHOQUELLES Om </t>
  </si>
  <si>
    <t>MONTAGE/PEINTURE VOITURE CP</t>
  </si>
  <si>
    <t>C 16 PSC TSUNAMI "MUSÉE"</t>
  </si>
  <si>
    <t>VOITURE PREMIÈRE CLASSE TRASANDINO ARGENTIN</t>
  </si>
  <si>
    <t>VOITURE SECONDE CLASSE TRASANDINO ARGENTIN</t>
  </si>
  <si>
    <t>VOITURE PREMIÈRE CLASSE TRASANDINO CHILIEN</t>
  </si>
  <si>
    <t>VOITURE SECONDE CLASSE TRASANDINO CHILIEN</t>
  </si>
  <si>
    <t>CABOOSE TRASANDINO ARGENTIN</t>
  </si>
  <si>
    <t>COOPER 95 T SINGLE UNIT Om</t>
  </si>
  <si>
    <t>COOPER 95 T DOUBLE UNIT Om</t>
  </si>
  <si>
    <t>CHILEAN SECOND CLASS COACH</t>
  </si>
  <si>
    <t>VOITURE SECONDE CLASSE TRASANDINO ARGENTIN. Om</t>
  </si>
  <si>
    <t>KIT LAITON d'un WAGON COUVERT TÔLE LA BRUGEOISE BELGRANO / TRASANDINO. Om</t>
  </si>
  <si>
    <t>KIT COUVERT BELGRANO TÔLÉ à 2 BOGIES</t>
  </si>
  <si>
    <t>COUVERT BELGRANO TÔLÉ à 2 BOGIES</t>
  </si>
  <si>
    <t>COOPER 95 T SINGLE UNIT HOm</t>
  </si>
  <si>
    <t>WEATHERING LOCO SPECTRUM On30</t>
  </si>
  <si>
    <t>WEATHERING FREIGHT CARS SPECTRUM.</t>
  </si>
  <si>
    <t xml:space="preserve">WEATHERING VERANDA TURBINE </t>
  </si>
  <si>
    <t>STATE OF THE ART PILE DRIVER</t>
  </si>
  <si>
    <t xml:space="preserve">DRGW LONG CABOOSE  </t>
  </si>
  <si>
    <t>C 16 PSC TSUNAMI</t>
  </si>
  <si>
    <t>WORK CAR</t>
  </si>
  <si>
    <t>2 BAGGAGE WAGON</t>
  </si>
  <si>
    <t>2 Chariots à bagages. Échelle O.</t>
  </si>
  <si>
    <t>2 Depot Baggage Wagons Kits. O Scale</t>
  </si>
  <si>
    <r>
      <t xml:space="preserve">Échelle 0, découpée laiton avec 2 diables de quai.
Dimension : </t>
    </r>
    <r>
      <rPr>
        <b/>
        <sz val="9"/>
        <color theme="1"/>
        <rFont val="Verdana"/>
      </rPr>
      <t>2</t>
    </r>
    <r>
      <rPr>
        <sz val="9"/>
        <color theme="1"/>
        <rFont val="Verdana"/>
      </rPr>
      <t xml:space="preserve"> x 15  X 7 mm</t>
    </r>
  </si>
  <si>
    <t>0 scale, Brass plate with 2 hand trolleys.
Size : 2 x 15  X 7 mm</t>
  </si>
  <si>
    <r>
      <t xml:space="preserve">2 Depot Baggage Wagons Kits with luggage. HO Scale. 
Overall size : </t>
    </r>
    <r>
      <rPr>
        <b/>
        <sz val="9"/>
        <color theme="1"/>
        <rFont val="Verdana"/>
      </rPr>
      <t>2</t>
    </r>
    <r>
      <rPr>
        <sz val="9"/>
        <color theme="1"/>
        <rFont val="Verdana"/>
      </rPr>
      <t xml:space="preserve"> x 30  X 14 mm</t>
    </r>
  </si>
  <si>
    <r>
      <t xml:space="preserve">2 Chariots à bagages à main. 
Échelle HO. </t>
    </r>
    <r>
      <rPr>
        <b/>
        <sz val="9"/>
        <color theme="1"/>
        <rFont val="Verdana"/>
      </rPr>
      <t>2</t>
    </r>
    <r>
      <rPr>
        <sz val="9"/>
        <color theme="1"/>
        <rFont val="Verdana"/>
      </rPr>
      <t xml:space="preserve"> x 30  X 14 mm</t>
    </r>
  </si>
  <si>
    <r>
      <t xml:space="preserve">2 Chariots à bagages JORDAN 360-301 avec ensemble de valises. 
Échelle HO. Dimensions : </t>
    </r>
    <r>
      <rPr>
        <b/>
        <sz val="9"/>
        <color theme="1"/>
        <rFont val="Verdana"/>
      </rPr>
      <t>2</t>
    </r>
    <r>
      <rPr>
        <sz val="9"/>
        <color theme="1"/>
        <rFont val="Verdana"/>
      </rPr>
      <t xml:space="preserve"> x 36 x 12 x 21 mm.</t>
    </r>
  </si>
  <si>
    <r>
      <t xml:space="preserve">2 Jordan ™ Depot Baggage Wagons Kits with luggage. HO Scale. Overall size : </t>
    </r>
    <r>
      <rPr>
        <b/>
        <sz val="9"/>
        <color theme="1"/>
        <rFont val="Verdana"/>
      </rPr>
      <t>2</t>
    </r>
    <r>
      <rPr>
        <sz val="9"/>
        <color theme="1"/>
        <rFont val="Verdana"/>
      </rPr>
      <t xml:space="preserve"> x 36 x 12 x 21 mm.</t>
    </r>
  </si>
  <si>
    <t>1030-06</t>
  </si>
  <si>
    <t>4 FENÊTRES + 4 VOLETS</t>
  </si>
  <si>
    <t>1030-07</t>
  </si>
  <si>
    <t>1 WHITE METAL SIGNAL BELL O</t>
  </si>
  <si>
    <t>Gares et bâtiments des chemins de fer Rhétiques</t>
  </si>
  <si>
    <t>1  BRASS SIGNAL BELL O</t>
  </si>
  <si>
    <t>3  BRASS SIGNAL BELLS O</t>
  </si>
  <si>
    <t>3 WHITE METAL SIGNAL BELLS O</t>
  </si>
  <si>
    <t>1 WHITE METAL SIGNAL BELL</t>
  </si>
  <si>
    <t xml:space="preserve">3 WHITE METAL SIGNAL BELLS </t>
  </si>
  <si>
    <t>1  BRASS SIGNAL BELL</t>
  </si>
  <si>
    <t>3  BRASS SIGNAL BELLS</t>
  </si>
  <si>
    <t>WOOD PRESENTATION PLATE for 3 SIGNAL BELLS</t>
  </si>
  <si>
    <t>WOOD PRESENTATION PLATE for 3 SIGNAL BELLS WITH IDENTIFICATION</t>
  </si>
  <si>
    <t>FILISUR STATION KIT</t>
  </si>
  <si>
    <t>SUSCH STATION KIT</t>
  </si>
  <si>
    <t>KIT GARE de SUSCH (ENGADINE)</t>
  </si>
  <si>
    <t>LOCOMOTIVE PRESENTATION PLATE</t>
  </si>
  <si>
    <t>PLAQUE D'EXPOSITION LOCO BEMO</t>
  </si>
  <si>
    <t>2100-05</t>
  </si>
  <si>
    <t>410-04</t>
  </si>
  <si>
    <t>410-05</t>
  </si>
  <si>
    <t>410-06</t>
  </si>
  <si>
    <t>Kits wagons Om</t>
  </si>
  <si>
    <t>310-04</t>
  </si>
  <si>
    <t>3 Kits I, II et FOURGON</t>
  </si>
  <si>
    <t>340-08</t>
  </si>
  <si>
    <t>340-09</t>
  </si>
  <si>
    <t>340-10</t>
  </si>
  <si>
    <t>7 AÉRATEURS DE TOIT</t>
  </si>
  <si>
    <t>340-11</t>
  </si>
  <si>
    <t>MONTAGE PEINTURE COUVERT CP</t>
  </si>
  <si>
    <t>Kits voitures Correntino Decauville, Argentine</t>
  </si>
  <si>
    <t>2400-08</t>
  </si>
  <si>
    <t>Plaque FIVES-LILLE en bois découpé au laser. 
Dimension : 170 x 250 mm.</t>
  </si>
  <si>
    <t>FIVES-LILLE builder plate, ready to use laser cut piece. Size : 170 x 250 mm.</t>
  </si>
  <si>
    <t>Plaque des CHEMINS DE FER ÉCONOMIQUES en bois découpé au laser. Dimension : 220 mm x 80 mm.</t>
  </si>
  <si>
    <t>Plaque Record du monde en bois découpé au laser. 
Dimension : 280 x 200 mm.</t>
  </si>
  <si>
    <t>1040-06</t>
  </si>
  <si>
    <t>2 DIABLES HO</t>
  </si>
  <si>
    <t>Module chemin de fer Amérique du sud</t>
  </si>
  <si>
    <t>20 ESSIEUX NICKELÉS TROCHITA Oe</t>
  </si>
  <si>
    <t>4 ESSIEUX NICKELÉS TROCHITA Oe</t>
  </si>
  <si>
    <t>2 BANCS TRIPLES en FONTE HO</t>
  </si>
  <si>
    <t>Kits wagons Correntino, Decauville, Argentine</t>
  </si>
  <si>
    <t>830-05</t>
  </si>
  <si>
    <t>C 16 PSC TSUNAMI "MUSÉE" + PILE DRIVER QUALITÉ MUSÉE</t>
  </si>
  <si>
    <t>Locomotives 0m</t>
  </si>
  <si>
    <t>Locomotives HOm</t>
  </si>
  <si>
    <t>960-03</t>
  </si>
  <si>
    <t>960-04</t>
  </si>
  <si>
    <t>420-01</t>
  </si>
  <si>
    <t>420-02</t>
  </si>
  <si>
    <t>420-03</t>
  </si>
  <si>
    <t>420-04</t>
  </si>
  <si>
    <t>420-05</t>
  </si>
  <si>
    <t>420-06</t>
  </si>
  <si>
    <t>620-03</t>
  </si>
  <si>
    <t>610-02</t>
  </si>
  <si>
    <t>620-04</t>
  </si>
  <si>
    <t>Modèles français en laiton prêts à rouler</t>
  </si>
  <si>
    <t>Accessoires</t>
  </si>
  <si>
    <t>630-01</t>
  </si>
  <si>
    <t>630-02</t>
  </si>
  <si>
    <t>060 Blanc Misseron "LA FERTÉ BERNARD" Tramways de la Sarthe 80 mounted and nicely painted reproducing the original model as it is conserved in the Museum MTVS near Paris. Original builder's plate in brass. Mashima motor with belt transmission.  French model of the year 2013 in narrow gauge brand.  Overall sizes : 64 x 35 x 22.</t>
  </si>
  <si>
    <t>Modèle monté et peint en laiton de la 030 Blanc Misseron "LA FERTÉ BERNARD" des tramways de la Sarthe. Version DCC six pin's UHLENBROCK 73410 NEM 65. Modèle conforme à la décoration du modèle conservé en état de marche au MTVS. Modèle de l'année FFMF 2013 (voie étroite). Dimensions hors tout : 64 x 35 x 22.</t>
  </si>
  <si>
    <t>060 Blanc Misseron "LA FERTÉ BERNARD" Tramways de la Sarthe 80 mounted and nicely painted reproducing the original model as it is conserved in the Museum MTVS near Paris. Original builder's plate in brass. Mashima motor with belt transmission with six pin's UHLENBROCK 73410 NEM 651 supporting all DCC programming modes. French model of the year 2013 in narrow gauge brand.  Overall sizes : 64 x 35 x 22.</t>
  </si>
  <si>
    <t>Modèle monté et peint en laiton de la 030 Blanc Misseron "FOUILLETOURTE" des tramways de la Sarthe. Version DCC six pin's UHLENBROCK 73410 NEM 65. Modèle conforme à la décoration du modèle conservé en état de marche au MTVS. Modèle de l'année FFMF 2013 (voie étroite). Dimensions hors tout : 64 x 35 x 22.</t>
  </si>
  <si>
    <r>
      <t>61 Blanc Misseron "FOUILLETOURTE" Tramways de la Sarthe 80 mounted and nicely painted reproducing the original model as it is conserved in the Museum MTVS near Paris. Original builder's plate in brass. Mashima motor with belt transmission with six pin's UHLENBROCK 73410</t>
    </r>
    <r>
      <rPr>
        <sz val="9"/>
        <color theme="1"/>
        <rFont val="Academy Engraved LET"/>
      </rPr>
      <t>_x0000__x0000__x0000__x0000__x0000__x0000__x0000__x0000__x0000__x0000__x0000_</t>
    </r>
    <r>
      <rPr>
        <sz val="9"/>
        <color theme="1"/>
        <rFont val="Arial"/>
      </rPr>
      <t/>
    </r>
  </si>
  <si>
    <r>
      <t>62 Blanc Misseron "FOUILLETOURTE" Tramways de la Sarthe 80 mounted and nicely painted reproducing the original model as it is conserved in the Museum MTVS near Paris. Original builder's plate in brass. Mashima motor with belt transmission with six pin's UHLENBROCK 73410</t>
    </r>
    <r>
      <rPr>
        <sz val="9"/>
        <color theme="1"/>
        <rFont val="Academy Engraved LET"/>
      </rPr>
      <t/>
    </r>
  </si>
  <si>
    <t>610-03</t>
  </si>
  <si>
    <t>610-04</t>
  </si>
  <si>
    <t>230T O SEMI MONTÉE</t>
  </si>
  <si>
    <t>620-05</t>
  </si>
  <si>
    <t>620-06</t>
  </si>
  <si>
    <t>230T O MONTÉE CFBS</t>
  </si>
  <si>
    <t>230T O MONTÉE NOIRE</t>
  </si>
  <si>
    <t>620-07</t>
  </si>
  <si>
    <t>620-08</t>
  </si>
  <si>
    <t>620-09</t>
  </si>
  <si>
    <t>PATINE pour 230T O</t>
  </si>
  <si>
    <t>DCC SONORE pour 230T O</t>
  </si>
  <si>
    <t>KIT VOITURE SECONDE Om</t>
  </si>
  <si>
    <t>KIT FOURGON Om</t>
  </si>
  <si>
    <t>I, II &amp; FOURGON MONTÉS</t>
  </si>
  <si>
    <t>115-01</t>
  </si>
  <si>
    <t>115-02</t>
  </si>
  <si>
    <t>115-03</t>
  </si>
  <si>
    <t>KIT TROCHITA I CLASSE Oe</t>
  </si>
  <si>
    <t>KIT VOITURE II CLASSE Oe</t>
  </si>
  <si>
    <t>KIT VOITURE  RESTAURANT Oe</t>
  </si>
  <si>
    <t>125-01</t>
  </si>
  <si>
    <t>Wagons trochita montées série "Prestige"</t>
  </si>
  <si>
    <t>125-02</t>
  </si>
  <si>
    <t>125-03</t>
  </si>
  <si>
    <t>125-04</t>
  </si>
  <si>
    <t>125-05</t>
  </si>
  <si>
    <t>125-06</t>
  </si>
  <si>
    <t>125-07</t>
  </si>
  <si>
    <t>125-08</t>
  </si>
  <si>
    <t>TROCHITA BORD BAS Oe</t>
  </si>
  <si>
    <t>TROCHITA FOURGON Oe</t>
  </si>
  <si>
    <t>TROCHITA PLAT COURT Oe</t>
  </si>
  <si>
    <t>TROCHITA PLAT LONG Oe</t>
  </si>
  <si>
    <t>KIT TROCHITA BORD HAUT Oe</t>
  </si>
  <si>
    <t>KIT TROCHITA COUVERT A Oe</t>
  </si>
  <si>
    <t>KIT TROCHITA COUVERT B Oe</t>
  </si>
  <si>
    <t>KIT WAGON à BESTIAUX Oe</t>
  </si>
  <si>
    <t>LUGGAGE CAR</t>
  </si>
  <si>
    <t>SHORT IDLER FLAT KIT</t>
  </si>
  <si>
    <t xml:space="preserve">LONG IDLER FLAT KIT </t>
  </si>
  <si>
    <t>TROCHITA HIGH SIDE GONDOLA KIT</t>
  </si>
  <si>
    <t>TROCHITA BOX CAR N KIT</t>
  </si>
  <si>
    <t>TROCHITA BOX CAR SC KIT</t>
  </si>
  <si>
    <t>TROCHITA STOCK CAR KIT</t>
  </si>
  <si>
    <t>DINING CAR TROCHITA Oe KIT</t>
  </si>
  <si>
    <t>2d CLASS TROCHITA Oe KIT</t>
  </si>
  <si>
    <t>1st CLASS TROCHITA Oe KIT</t>
  </si>
  <si>
    <t>120-09</t>
  </si>
  <si>
    <t>GRUE à EAU TROCHITA O</t>
  </si>
  <si>
    <t>150-02</t>
  </si>
  <si>
    <t>GRUE à EAU TROCHITA HO</t>
  </si>
  <si>
    <t>DÉCALCOMANIE FERROCARRILES ARGENTINOS HO</t>
  </si>
  <si>
    <t>170-05</t>
  </si>
  <si>
    <t>140-09</t>
  </si>
  <si>
    <t>Kit de 3 voitures de seconde classe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 Livré avec un tombereau en kit.</t>
  </si>
  <si>
    <t>HOe 70 parts Correntino Second class 3 coaches wooden kits with ready to run Micro Trains Line Archbar Trucks with couplers (003 02 004). Assembled body sizes 112 x 34 x 22 mm. Interiors, acetate glazing and brass handrails included. Complete nice illustrated instructions with photos and 3 D drawings. The kit comes with a Gondola car Kit.</t>
  </si>
  <si>
    <t>Kit de 3 voitures de première classe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t>
  </si>
  <si>
    <t>HOe 70 parts Correntino First class 3 coaches wooden kits with ready to run Micro Trains Line Archbar Trucks with couplers (003 02 004). Assembled body sizes 112 x 34 x 22 mm. Interiors, acetate glazing and brass handrails included. Complete nice illustrated instructions with photos and 3 D drawings.</t>
  </si>
  <si>
    <t>Kit voiture de seconde classe du Correntino + kit tombereau. Composé de 70 et 16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 Livré avec un tombereau en kit.</t>
  </si>
  <si>
    <t xml:space="preserve">Kit Tombereau du Correntino. Composé de 16 pièces. Dimensions de la caisse seule : 80 x 24 x 18 mm. Livré avec une paire de boggies Archbar Micro Trains Line  Trucks avec attelage (003 02 004). Instructions de montage détaillées avec photos et schémas en 3D. Montage très simple. </t>
  </si>
  <si>
    <t>HOe 40 parts Correntino 3 Box car wooden kits with ready to run Micro Trains Line Archbar Trucks with couplers (003 02 004). Assembled body sizes 82 x 34 x 27 mm. Interiors, glazing and brass handrails included. Complete nice illustrated instructions with photos and 3 D drawings.</t>
  </si>
  <si>
    <t xml:space="preserve">Kits de 3 wagons couvert du Correntino. Composé de 40 pièces chacun. Dimensions de la caisse seule : 82 x 34 x 27 mm. Livré avec une paire de boggies Archbar Micro Trains Line  Trucks avec attelage (003 02 004). instructions de montage détaillées avec photos et schémas en 3D. Montage très simple. </t>
  </si>
  <si>
    <t xml:space="preserve">Kits de 3 Tombereaux du Correntino. Composé de 16 pièces chacun. Dimensions de la caisse seule : 80 x 24 x 18 mm. Livré avec une paire de boggies Archbar Micro Trains Line  Trucks avec attelage (003 02 004). Instructions de montage détaillées avec photos et schémas en 3D. Montage très simple. </t>
  </si>
  <si>
    <t>Kit Fourgon du Correntino. Composé de 50 pièces incluant les rambardes en laiton, l'aménagement intérieur et le vitrage en acétate. Dimensions de la caisse seule : 82 x 32 x 27 mm. Livré avec une paire de boggies Archbar Micro Trains Line  Trucks avec attelage (003 02 004). Instructions de montage détaillées avec photos et schémas en 3D. Montage très simple.</t>
  </si>
  <si>
    <t>Ensemble de kits composé d'un 420-05 + 1 420-02 + 1 420-03.  Instructions de montage détaillées pour chaque modèle avec photos et schémas en 3D. Montage très simple.</t>
  </si>
  <si>
    <t>Composition of one 420-05 + 1 420-02 + 1 420-03 kits. Complete nice illustrated instructions with photos and 3 D drawings. The finest detail available on the market today.</t>
  </si>
  <si>
    <t>3 KITS BOIS DÉCOUPES LASER CORRENTINO VOITURE  PREMIÈRE HOe avec BOGIES MICROTRAINS</t>
  </si>
  <si>
    <t>KIT BOIS DÉCOUPES LASER CORRENTINO VOITURE SECONDE  HOe avec BOGIES MICROTRAINS</t>
  </si>
  <si>
    <t>3 KIT BOIS DÉCOUPES LASER CORRENTINO VOITURE SECONDE  HOe avec BOGIES MICROTRAINS</t>
  </si>
  <si>
    <t>3 KIT BOIS DÉCOUPES LASER CORRENTINO WAGON COUVERT HOe avec BOGIES MICROTRAINS</t>
  </si>
  <si>
    <t>3 KIT BOIS DÉCOUPES LASER CORRENTINO WAGON TOMBEREAU HOe avec BOGIES MICROTRAINS</t>
  </si>
  <si>
    <t>ENSEMBLE COMPOSÉ D'UN KIT FOURGON, 1 KIT COUVERT ET 1 KIT TOMBEREAU</t>
  </si>
  <si>
    <t>ALCO-COOKE</t>
  </si>
  <si>
    <t>DECAUVILLE</t>
  </si>
  <si>
    <t>GMEINDER</t>
  </si>
  <si>
    <t>ÉNERGIE</t>
  </si>
  <si>
    <t>MORBIHAN</t>
  </si>
  <si>
    <t>SAECHSISCHE MASCHINENFABRIK</t>
  </si>
  <si>
    <t>PINGUELY</t>
  </si>
  <si>
    <t>BLANC MISSERON</t>
  </si>
  <si>
    <t>BRISSONEAU &amp; LOTZ</t>
  </si>
  <si>
    <t>DE DION BOUTON</t>
  </si>
  <si>
    <t>PITHIVIERS</t>
  </si>
  <si>
    <t>LA MEUSE</t>
  </si>
  <si>
    <t>FAMILLEUREUX TROCHITA</t>
  </si>
  <si>
    <t>KITSON MEYER</t>
  </si>
  <si>
    <t>BALDWIN</t>
  </si>
  <si>
    <t>CHEMINS DE FER ÉCONOMIQUES SOMME VOITURES</t>
  </si>
  <si>
    <t>HAINE SAINT PIERRE</t>
  </si>
  <si>
    <t>ROBATEL &amp; BUFFAUD</t>
  </si>
  <si>
    <t>CORPET-LOUVET</t>
  </si>
  <si>
    <t>SGCFE SOMME</t>
  </si>
  <si>
    <t>CORPET LOUVET TIV</t>
  </si>
  <si>
    <t>MANAGE</t>
  </si>
  <si>
    <t>DIESEL 351</t>
  </si>
  <si>
    <t>SGCFE SEINE &amp; MARNE</t>
  </si>
  <si>
    <t>230 T FIVES-LILLE CFBS</t>
  </si>
  <si>
    <t>AMG 804</t>
  </si>
  <si>
    <t>BILLARD</t>
  </si>
  <si>
    <t>SOULÉ</t>
  </si>
  <si>
    <t>ABH RENAULT</t>
  </si>
  <si>
    <t>SCHNEIDER</t>
  </si>
  <si>
    <t>RhB  SLM KROKODIL</t>
  </si>
  <si>
    <t>FIVES-LILLE 230T</t>
  </si>
  <si>
    <t>Plaque constructeur des ponts du Transandino en bois découpé au laser. Dimension mm x mm.</t>
  </si>
  <si>
    <t>LOGO FEVE</t>
  </si>
  <si>
    <t>850-05</t>
  </si>
  <si>
    <t>PATINE WAGON SJCC</t>
  </si>
  <si>
    <t>FIRST CLASS TROCHITA COACH  Oe READY TO GO MODEL</t>
  </si>
  <si>
    <t>SECOND CLASS TROCHITA COACH  Oe READY TO GO MODEL</t>
  </si>
  <si>
    <t>DINING CAR TROCHITA Oe READY TO GO MODEL</t>
  </si>
  <si>
    <t>VOITURE TROCHITA PREMIÈRE CLASSE Oe PRÊT à ROULER</t>
  </si>
  <si>
    <t>VOITURE TROCHITA SECONDE CLASSE Oe PRÊT à ROULER</t>
  </si>
  <si>
    <t>VOITURE RESTAURANT TROCHITA  Oe PRÊT à ROULER</t>
  </si>
  <si>
    <t>WAGON À BESTIAUX de la TROCHITA  Oe</t>
  </si>
  <si>
    <t>Kit en BOIS DÉCOUPES LASER  TROCHITA BORD BAS</t>
  </si>
  <si>
    <t>COUVERT de la TROCHITA Oe</t>
  </si>
  <si>
    <t>FOURGON de la TROCHITA. Oe</t>
  </si>
  <si>
    <t>PLAT COURT de la TROCHITA Oe</t>
  </si>
  <si>
    <t>PLAT LONG de la TROCHITA. Oe</t>
  </si>
  <si>
    <t>TOMBEREAU BORD BAS de la TROCHITA. Oe</t>
  </si>
  <si>
    <t>TOMBEREAU BORD HAUT de la TROCHITA. Oe</t>
  </si>
  <si>
    <t>COUVERT EX WAGON à BESTIAUX de la TROCHITA Oe</t>
  </si>
  <si>
    <t xml:space="preserve">TROCHITA STOCK CAR </t>
  </si>
  <si>
    <t xml:space="preserve">TROCHITA BOX CAR </t>
  </si>
  <si>
    <t xml:space="preserve">TROCHITA LUGGAGE CAR </t>
  </si>
  <si>
    <t>TROCHITA SHORT IDLER FLAT CAR</t>
  </si>
  <si>
    <t>TROCHITA LONG IDLER FLAT CAR</t>
  </si>
  <si>
    <t xml:space="preserve">TROCHITA LOW SIDE GONDOLA CAR </t>
  </si>
  <si>
    <t xml:space="preserve">TROCHITA HIGH SIDE GONDOLA CAR </t>
  </si>
  <si>
    <t xml:space="preserve">TROCHITA BOX CAR EX STOCK CAR </t>
  </si>
  <si>
    <t>Wagons à Bestiaux avec châssis laiton, boggies Archbar laiton, attelages Kadee N° 5 et roues nickelées à l'échelle. 160 x 46 x 38 mm (Hors boggie &amp; hors tampon). Livré avec volant de commande du frein manuel et décalcomanies des chemins de fer argentins et 4 numérotation possibles.</t>
  </si>
  <si>
    <t>8 BUFFER &amp; CHAIN COUPLERS</t>
  </si>
  <si>
    <t>2400-09</t>
  </si>
  <si>
    <t>2400-11</t>
  </si>
  <si>
    <t>2400-12</t>
  </si>
  <si>
    <t>2400-13</t>
  </si>
  <si>
    <r>
      <t xml:space="preserve">40 axles with fine scale wheels </t>
    </r>
    <r>
      <rPr>
        <sz val="9"/>
        <color rgb="FF000000"/>
        <rFont val="Menlo Regular"/>
      </rPr>
      <t>∅</t>
    </r>
    <r>
      <rPr>
        <sz val="9"/>
        <color rgb="FF000000"/>
        <rFont val="Verdana"/>
      </rPr>
      <t xml:space="preserve"> 8,75 mm for BEMO™ rolling stock.</t>
    </r>
  </si>
  <si>
    <t>2 ABUTMENTS AND 2 RETAINING WALLS IN MOLDED PLASTER</t>
  </si>
  <si>
    <t>3 ABUTMENTS AND 2 RETAINING WALLS IN MOLDED PLASTER</t>
  </si>
  <si>
    <t>4 ABUTMENTS AND 3 RETAINING WALLS IN MOLDED PLASTER</t>
  </si>
  <si>
    <t>5 ABUTMENTS AND 4 RETAINING WALLS IN MOLDED PLASTER</t>
  </si>
  <si>
    <t>Ensemble de 5 culées de maçonnerie et de 4 murs de soutènement en plâtre moulé. Dimensions : 500 x 105 x 10 mm.</t>
  </si>
  <si>
    <t>Raw plaster molded 5 abutments and 4 retaining wall set. Overall sizes : 500 x 105 x 10 mm.</t>
  </si>
  <si>
    <t>5 ABUTMENTS AND 4 RETAINING PLASTER WALLS</t>
  </si>
  <si>
    <t>SET 2 CULÉES + 1 MUR DE SOUTÈNEMENT en PLÂTRE MOULÉ</t>
  </si>
  <si>
    <t>SET 3 CULÉES + 2 MURS DE SOUTÈNEMENT en PLÂTRE MOULÉ</t>
  </si>
  <si>
    <t>SET 4 CULÉES + 3 MURS DE SOUTÈNEMENT en PLÂTRE MOULÉ</t>
  </si>
  <si>
    <t>SET 5 CULÉES + 4 MURS DE SOUTÈNEMENT en PLÂTRE MOULÉ</t>
  </si>
  <si>
    <t>FOUR PLASTER MOLDED DRAIN BRIDGES</t>
  </si>
  <si>
    <t>FOUR DRAIN BRIDGES</t>
  </si>
  <si>
    <t>SET de DEUX ARCHES de PONT "LE PETIT PONT" EN PLÂTRE MOULÉ</t>
  </si>
  <si>
    <t>2 raw plaster molded drain bridge arches. sizes : 90 x 45 x 10 mm.</t>
  </si>
  <si>
    <t>Set de 2 arches "Le petit pont" en plâtre. Dimensions : 90 x 45 x 10 mm.</t>
  </si>
  <si>
    <t>RHAETIAN RAILWAY PRIMITIVE FILISUR STATION KIT</t>
  </si>
  <si>
    <t>KIT DE LA GARE de FILISUR DANS SON ÉTAT D'ORIGINE</t>
  </si>
  <si>
    <t>KIT DE LA GARE de FILISUR</t>
  </si>
  <si>
    <t>BUILDING THE BRIDGE LAYOUT</t>
  </si>
  <si>
    <t>2 MODULE "TRESTLE BRIDGE en CONSTRUCTION" QUALITÉ MUSÉE.</t>
  </si>
  <si>
    <t>3 MODULE "TRESTLE BRIDGE en CONSTRUCTION" QUALITÉ MUSÉE.</t>
  </si>
  <si>
    <t>3 MODULES STATE OH THE ART "BUILDING THE BRIDGE" LAYOUT WITH ROLLING STOCK (C16 &amp; Pile Driver).</t>
  </si>
  <si>
    <t>SEVEN LAKES HEADQUARTER CIE</t>
  </si>
  <si>
    <t>SEVEN LAKES HEADQUARTER CIE READY TO USE</t>
  </si>
  <si>
    <t>BUREAUX DE LA COMPAGNIE DES 7 LACS MONTÉS &amp; DÉCORÉS</t>
  </si>
  <si>
    <t>CAIL</t>
  </si>
  <si>
    <t>AMG 805 PLATE</t>
  </si>
  <si>
    <t>HENSCHEL TROCHITA 05</t>
  </si>
  <si>
    <t>HENSCHEL 132</t>
  </si>
  <si>
    <t>BALDWIN BUILDER PLATE</t>
  </si>
  <si>
    <t>KITSON MEYER BUILDER PLATE</t>
  </si>
  <si>
    <t>230 T FIVES-LILLE BUILDER PLATE</t>
  </si>
  <si>
    <t>BALDWIN TROCHITA 01 BUILDER PLATE</t>
  </si>
  <si>
    <t>HENSCHEL TROCHITA 04 BUILDER PLATE</t>
  </si>
  <si>
    <t>DAYDÉ PARIS BRIDGE BUILDER PLATE</t>
  </si>
  <si>
    <t>HENSCHEL CASSEL BUILDER PLATE</t>
  </si>
  <si>
    <t>HENSCHEL 131 BUILDER PLATE</t>
  </si>
  <si>
    <t>CAIL BUILDER PLATE</t>
  </si>
  <si>
    <t>PLAQUE COCKERILL SERAING BUILDER PLATE</t>
  </si>
  <si>
    <t>SCHNEIDER BUILDER PLATE</t>
  </si>
  <si>
    <t>ABH RENAULT BUILDER PLATE</t>
  </si>
  <si>
    <t>SOULÉ BUILDER PLATE</t>
  </si>
  <si>
    <t>BILLARD BUILDER PLATE</t>
  </si>
  <si>
    <t>AMG 804 BUILDER PLATE</t>
  </si>
  <si>
    <t>PLAQUE CONSTRUCTEUR DIESEL 351</t>
  </si>
  <si>
    <t>PLAQUE CONSTRUCTEUR MANAGE</t>
  </si>
  <si>
    <t>PLAQUE CONSTRUCTEUR SGCFE SOMME</t>
  </si>
  <si>
    <t>PLAQUE CONSTRUCTEUR CORPET LOUVET TIV</t>
  </si>
  <si>
    <t>PLAQUE CONSTRUCTEUR CORPET-LOUVET</t>
  </si>
  <si>
    <t>PLAQUE CONSTRUCTEUR ROBATEL &amp; BUFFAUD</t>
  </si>
  <si>
    <t>PLAQUE CONSTRUCTEUR HAINE SAINT PIERRE</t>
  </si>
  <si>
    <t>PLAQUE CONSTRUCTEUR CHEMINS DE FER ÉCONOMIQUES SOMME VOITURES</t>
  </si>
  <si>
    <t>PLAQUE CONSTRUCTEUR RhB SLM KROKODIL</t>
  </si>
  <si>
    <t>PLAQUE CONSTRUCTEUR FIVES-LILLE 230T</t>
  </si>
  <si>
    <t>PLAQUE CONSTRUCTEUR MATISA</t>
  </si>
  <si>
    <t>PLAQUE CONSTRUCTEUR RECORD 331</t>
  </si>
  <si>
    <t>PLAQUE CONSTRUCTEUR MTE</t>
  </si>
  <si>
    <t>PLAQUE RÉSEAU NORD</t>
  </si>
  <si>
    <t>PLAQUE RÉSEAU ÉTAT</t>
  </si>
  <si>
    <t>LOGO RÉSEAU FEVE</t>
  </si>
  <si>
    <t>PLAQUE CONSTRUCTEUR BABCOX-WILCOX</t>
  </si>
  <si>
    <t>PLAQUE CONSTRUCTEUR BEASAIN</t>
  </si>
  <si>
    <t>PLAQUE CONSTRUCTEUR BERLIET</t>
  </si>
  <si>
    <t>PLAQUE CONSTRUCTEUR ASEA</t>
  </si>
  <si>
    <t>PLAQUE CONSTRUCTEUR BROWN BOVERI</t>
  </si>
  <si>
    <t>PLAQUE CONSTRUCTEUR SIGG SLM BBC VOITURE FO</t>
  </si>
  <si>
    <t>PLAQUE CONSTRUCTEUR DE DION BOUTON</t>
  </si>
  <si>
    <t>PLAQUE CONSTRUCTEUR BRISSONEAU &amp; LOTZ</t>
  </si>
  <si>
    <t>PLAQUE CONSTRUCTEUR BLANC MISSERON</t>
  </si>
  <si>
    <t>PLAQUE CONSTRUCTEUR PINGUELY</t>
  </si>
  <si>
    <t>PLAQUE CONSTRUCTEUR SAECHSISCHE MASCHINENFABRIK</t>
  </si>
  <si>
    <t>PLAQUE CONSTRUCTEUR LA MEUSE</t>
  </si>
  <si>
    <t>PLAQUE CONSTRUCTEUR ALCO-COOKE</t>
  </si>
  <si>
    <t>PLAQUE CONSTRUCTEUR DECAUVILLE</t>
  </si>
  <si>
    <t>PLAQUE CONSTRUCTEUR GMEINDER</t>
  </si>
  <si>
    <t>PLAQUE CONSTRUCTEUR ÉNERGIE</t>
  </si>
  <si>
    <t>PLAQUE CONSTRUCTEUR MORBIHAN</t>
  </si>
  <si>
    <t>PLAQUE CONSTRUCTEUR PLAQUE CAIL</t>
  </si>
  <si>
    <t>PLAQUE CONSTRUCTEUR EMD GE</t>
  </si>
  <si>
    <t>PLAQUE CONSTRUCTEUR EMD 04 4 0</t>
  </si>
  <si>
    <t>PLAQUE CONSTRUCTEUR BALDWIN BURNAM</t>
  </si>
  <si>
    <t>PLAQUE CONSTRUCTEUR NOYON CUISCARD LASSIGNY</t>
  </si>
  <si>
    <t>PLAQUE RÉSEAU SGCFE SEINE &amp; MARNE</t>
  </si>
  <si>
    <t>PLAQUE CONSTRUCTEUR FAMILLEUREUX TROCHITA</t>
  </si>
  <si>
    <t>PLAQUE CONSTRUCTEUR KITSON MEYER</t>
  </si>
  <si>
    <t>PLAQUE CONSTRUCTEUR BALDWIN</t>
  </si>
  <si>
    <t>PLAQUE CONSTRUCTEUR BALDWIN TROCHITA 01</t>
  </si>
  <si>
    <t>PLAQUE CONSTRUCTEUR HENSCHEL TROCHITA 04</t>
  </si>
  <si>
    <t>PLAQUE CONSTRUCTEUR DAYDÉ PARIS</t>
  </si>
  <si>
    <t>PLAQUE CONSTRUCTEUR HENSCHEL CASSEL</t>
  </si>
  <si>
    <t>PLAQUE CONSTRUCTEUR HENSCHEL 131</t>
  </si>
  <si>
    <t>PLAQUE CONSTRUCTEUR CAIL</t>
  </si>
  <si>
    <t>PLAQUE CONSTRUCTEUR COCKERILL SERAING</t>
  </si>
  <si>
    <t>PLAQUE CONSTRUCTEUR SCHNEIDER</t>
  </si>
  <si>
    <t>PLAQUE CONSTRUCTEUR ABH RENAULT</t>
  </si>
  <si>
    <t>PLAQUE CONSTRUCTEUR SOULÉ</t>
  </si>
  <si>
    <t>PLAQUE CONSTRUCTEUR BILLARD</t>
  </si>
  <si>
    <t>PLAQUE CONSTRUCTEUR AMG 804</t>
  </si>
  <si>
    <t>Plaque CFD AMG 804  en bois découpé au laser. 
Dimension mm x mm.</t>
  </si>
  <si>
    <t>Plaque réseau BALDWIN 01 de la Trochita en bois découpé au laser. Dimension mm x mm.</t>
  </si>
  <si>
    <t>SGCFE SEINE &amp; MARNE LINE PLATE</t>
  </si>
  <si>
    <t>DIESEL 351 BUILDER PLATE</t>
  </si>
  <si>
    <t>MANAGE BUILDER PLATE</t>
  </si>
  <si>
    <t>SGCFE SOMME LINE PLATE</t>
  </si>
  <si>
    <t>CORPET LOUVET TIV BUILDER PLATE</t>
  </si>
  <si>
    <t>CORPET-LOUVET BUILDER PLATE</t>
  </si>
  <si>
    <t>ROBATEL &amp; BUFFAUD BUILDER PLATE</t>
  </si>
  <si>
    <t>HAINE SAINT PIERRE BUILDER PLATE</t>
  </si>
  <si>
    <t>NOYON CUISCARD LASSIGNY  BUILDER PLATE</t>
  </si>
  <si>
    <t>LOGO RHATISCHE BAHN PLATE</t>
  </si>
  <si>
    <t>OLD RHATISCHE BAHN LOGO PLATE</t>
  </si>
  <si>
    <t>MATISA PLATE</t>
  </si>
  <si>
    <t>FRENCH SPEED RECORD 331</t>
  </si>
  <si>
    <t>MTE PLATE</t>
  </si>
  <si>
    <t>NORD LINE PLATE</t>
  </si>
  <si>
    <t>ÉTAT LINE PLATE</t>
  </si>
  <si>
    <t>LOGO FEVE LINE PLATE</t>
  </si>
  <si>
    <t>BABCOX-WILCOX PLATE</t>
  </si>
  <si>
    <t>BEASAIN PLATE</t>
  </si>
  <si>
    <t>BERLIET PLATE</t>
  </si>
  <si>
    <t>ASEA PLATE</t>
  </si>
  <si>
    <t>BROWN BOVERI PLATE</t>
  </si>
  <si>
    <t>SIGG SLM BBC FO PLATE</t>
  </si>
  <si>
    <t>PLAQUE CAIL PLATE</t>
  </si>
  <si>
    <t>FIVES-LILLE BUILDER PLATE</t>
  </si>
  <si>
    <t>MTE  BUILDER PLATE</t>
  </si>
  <si>
    <t>BABCOX-WILCOX  BUILDER PLATE</t>
  </si>
  <si>
    <t>BEASAIN  BUILDER PLATE</t>
  </si>
  <si>
    <t>BERLIET BUILDER  PLATE</t>
  </si>
  <si>
    <t>ASEA BUILDER  PLATE</t>
  </si>
  <si>
    <t>BROWN BOVERI BUILDER  PLATE</t>
  </si>
  <si>
    <t>SIGG SLM BBC FO BUILDER  PLATE</t>
  </si>
  <si>
    <t>DE DION BOUTON BUILDER  PLATE</t>
  </si>
  <si>
    <t>BRISSONEAU &amp; LOTZ BUILDER  PLATE</t>
  </si>
  <si>
    <t>BLANC MISSERON BUILDER  PLATE</t>
  </si>
  <si>
    <t>PINGUELY BUILDER  PLATE</t>
  </si>
  <si>
    <t>SAECHSISCHE MASCHINENFABRIK  BUILDER PLATE</t>
  </si>
  <si>
    <t>PITHIVIERS LINE PLATE</t>
  </si>
  <si>
    <t>PLAQUE RÉSEAU PITHIVIERS</t>
  </si>
  <si>
    <t>LA MEUSE BUILDER  PLATE</t>
  </si>
  <si>
    <t>ALCO-COOKE BUILDER  PLATE</t>
  </si>
  <si>
    <t>DECAUVILLE BUILDER  PLATE</t>
  </si>
  <si>
    <t>GMEINDER BUILDER  PLATE</t>
  </si>
  <si>
    <t>ÉNERGIE BUILDER  PLATE</t>
  </si>
  <si>
    <t>MORBIHAN BUILDER  PLATE</t>
  </si>
  <si>
    <t>PLAQUE CAIL BUILDER  PLATE</t>
  </si>
  <si>
    <t>BALDWIN BURNAM BUILDER  PLATE</t>
  </si>
  <si>
    <t>ALCO 36196 BUILDER  PLATE</t>
  </si>
  <si>
    <t>Plaque NOYON CUISCARD LASSIGNY en bois découpé au laser. Dimension : 220 mm x 80 mm.</t>
  </si>
  <si>
    <t>NOYON CUISCARD LASSIGNY  builder plate, ready to use laser cut piece. Size : 220 mm x 80 mm.</t>
  </si>
  <si>
    <t>Plaque constructeur MATISA en bois découpé au laser. 
Dimension :</t>
  </si>
  <si>
    <t xml:space="preserve">MATISA builder plate, ready to use laser cut piece. Size : </t>
  </si>
  <si>
    <t>Plaque constructeur MTE en bois découpé au laser. 
Dimension :</t>
  </si>
  <si>
    <t>Plaque réseau NORD en bois découpé au laser. 
Dimension :</t>
  </si>
  <si>
    <t>Plaque réseau ÉTAT en bois découpé au laser. 
Dimension :</t>
  </si>
  <si>
    <t>Plaque RÉSEAU FEVE en bois découpé au laser. 
Dimension :</t>
  </si>
  <si>
    <t>Plaque constructeur BABCOX-WILCOX en bois découpé au laser. 
Dimension :</t>
  </si>
  <si>
    <t>Plaque constructeur BEASAIN en bois découpé au laser. 
Dimension :</t>
  </si>
  <si>
    <t>Plaque constructeur BERLIET en bois découpé au laser. 
Dimension :</t>
  </si>
  <si>
    <t>Plaque constructeur ASEA en bois découpé au laser. 
Dimension :</t>
  </si>
  <si>
    <t>Plaque constructeur BROWN BOVERI en bois découpé au laser. 
Dimension :</t>
  </si>
  <si>
    <t>Plaque constructeur SIGG SLM BBC en bois découpé au laser. 
Dimension :</t>
  </si>
  <si>
    <t>Actual RhB logo plate. Size : 190 x 60 mm</t>
  </si>
  <si>
    <t>CHEMINS de FER ÉCONOMIQUES line plate, ready to use laser cut piece. Size : 220 mm x 80 mm.</t>
  </si>
  <si>
    <t>Plaque BALDWIN-BURNAM en bois découpé au laser. 
Dimension mm x mm.</t>
  </si>
  <si>
    <t>Plaque ALCO 36196  en bois découpé au laser. 
Dimension mm x mm.</t>
  </si>
  <si>
    <t>Plaque EMD 0-4-4-0 en bois découpé au laser. 
Dimension mm x mm.</t>
  </si>
  <si>
    <t>Plaque constructeur CAIL en bois découpé au laser. 
Dimension mm x mm.</t>
  </si>
  <si>
    <t>Plaque EMD GE en bois découpé au laser. Dimension mm x mm.</t>
  </si>
  <si>
    <t>Plaque FRANCO-BELGE en bois découpé au laser. 
Dimension mm x mm.</t>
  </si>
  <si>
    <t>TRESTLE BRIDGE SAVANNAH HO READY TO USE</t>
  </si>
  <si>
    <t>TRESTLE BRIDGE BLOSSOM HO MINE READY TO USE</t>
  </si>
  <si>
    <t>TRESTLE BRIDGE ANIMAS O READY TO USE</t>
  </si>
  <si>
    <t>TRESTLE BRIDGE ANTONITO O READY TO USE</t>
  </si>
  <si>
    <t>TRESTLE BRIDGE CHAMA O READY TO USE</t>
  </si>
  <si>
    <t>TRESTLE BRIDGE COHAHUILA O READY TO USE</t>
  </si>
  <si>
    <t>TRESTLE BRIDGE LOMA O READY TO USE</t>
  </si>
  <si>
    <t>TRESTLE BRIDGE PAGOSA O READY TO USE</t>
  </si>
  <si>
    <t>TRESTLE BRIDGE SALT CHUCK O READY TO USE</t>
  </si>
  <si>
    <t>TRESTLE BRIDGE SAVANNAH O READY TO USE</t>
  </si>
  <si>
    <t>TRESTLE BRIDGE SILVERTON O READY TO USE</t>
  </si>
  <si>
    <t>TRESTLE BRIDGE TOLTEC O READY TO USE</t>
  </si>
  <si>
    <t>PONT à TRÉTEAUX SAVANNAH HO MONTÉ PEINT</t>
  </si>
  <si>
    <t>PONT à TRÉTEAUX LOMA O MONTÉ PEINT</t>
  </si>
  <si>
    <t>PONT à TRÉTEAUX SALT CHUCK O MONTÉ PEINT</t>
  </si>
  <si>
    <t xml:space="preserve">PONT à TRÉTEAUX PAGOSA O MONTÉ </t>
  </si>
  <si>
    <t xml:space="preserve">PONT à TRÉTEAUX SAVANNAH O MONTÉ </t>
  </si>
  <si>
    <t>PONT à TRÉTEAUX SILVERTON O MONTÉ</t>
  </si>
  <si>
    <t xml:space="preserve">PONT à TRÉTEAUX TOLTEC O MONTÉ </t>
  </si>
  <si>
    <t>PONT à TRÉTEAUX ANTONITO O MONTÉ</t>
  </si>
  <si>
    <t>PONT à TRÉTEAUX ANIMAS O MONTÉ</t>
  </si>
  <si>
    <t xml:space="preserve">PONT à TRÉTEAUX CHAMA O MONTÉ </t>
  </si>
  <si>
    <t>PONT à TRÉTEAUX COHAHUILA O MONTÉ</t>
  </si>
  <si>
    <t>FRANCO-BELGE builder plate, ready to use laser cut piece. Size mm x mm.</t>
  </si>
  <si>
    <t>CAIL builder plate, ready to use laser cut piece. Size mm x mm.</t>
  </si>
  <si>
    <t>EMD-GE builder plate, ready to use laser cut piece. Size mm x mm.</t>
  </si>
  <si>
    <t>EMD 0-4-4-0 builder plate, ready to use laser cut piece. Size mm x mm.</t>
  </si>
  <si>
    <t>BALDWIN-BURNAM builder plate, ready to use laser cut piece. Size mm x mm.</t>
  </si>
  <si>
    <t>ALCO 36196 builder plate, ready to use laser cut piece. Size mm x mm.</t>
  </si>
  <si>
    <t xml:space="preserve">MTE builder plate, ready to use laser cut piece. Size : </t>
  </si>
  <si>
    <t xml:space="preserve">NORD LINE plate, ready to use laser cut piece. Size : </t>
  </si>
  <si>
    <t xml:space="preserve">ÉTAT LINE plate, ready to use laser cut piece. Size : </t>
  </si>
  <si>
    <t xml:space="preserve">FEVE LINE plate, ready to use laser cut piece. Size : </t>
  </si>
  <si>
    <t xml:space="preserve">BABCOX-WILCOX builder plate, ready to use laser cut piece. Size : </t>
  </si>
  <si>
    <t xml:space="preserve">BEASAIN builder plate, ready to use laser cut piece. Size : </t>
  </si>
  <si>
    <t xml:space="preserve">BERLIET builder plate, ready to use laser cut piece. Size : </t>
  </si>
  <si>
    <t xml:space="preserve">ASEA builder plate, ready to use laser cut piece. Size : </t>
  </si>
  <si>
    <t xml:space="preserve">BROWN BOVERI builder plate, ready to use laser cut piece. Size : </t>
  </si>
  <si>
    <t xml:space="preserve">SIGG SLM BBC builder plate, ready to use laser cut piece. Size : </t>
  </si>
  <si>
    <t>PONT ARCHE en PLÂTRE MOULÉ EN PLÂTRE</t>
  </si>
  <si>
    <t>34 FURKA OBERALP GENUINE POSTERS</t>
  </si>
  <si>
    <r>
      <t>﻿</t>
    </r>
    <r>
      <rPr>
        <sz val="9"/>
        <color rgb="FF000000"/>
        <rFont val="Verdana"/>
      </rPr>
      <t xml:space="preserve">Pont-Arche plein en plâtre moulé. Dimensions : 250 x 127 x 52  </t>
    </r>
    <r>
      <rPr>
        <sz val="9"/>
        <color rgb="FF000000"/>
        <rFont val="Menlo Bold"/>
      </rPr>
      <t>∅</t>
    </r>
    <r>
      <rPr>
        <sz val="9"/>
        <color rgb="FF000000"/>
        <rFont val="Verdana"/>
      </rPr>
      <t xml:space="preserve"> Arche 225.</t>
    </r>
  </si>
  <si>
    <t>350-04</t>
  </si>
  <si>
    <t>MONTAGE &amp; PEINTURE DU COUVERT CP</t>
  </si>
  <si>
    <t>7 AÉRATEURS de TOIT en LAITON pour VOITURES à VOIE ÉTROITE</t>
  </si>
  <si>
    <t>KIT ABRIS de QUAI TYPE ST ANDRÉ en BOIS HOm</t>
  </si>
  <si>
    <t>KIT ABRIS de QUAI BARRÊME en BÉTON HOm</t>
  </si>
  <si>
    <t>KIT RÉSERVOIR D'EAU CP PUGET-THÉNIERS HOm</t>
  </si>
  <si>
    <t>KIT SUPERDÉTAILLAGE pour les GARES CP TYPE 2 et 3 HOm</t>
  </si>
  <si>
    <t>MODULE GARE CP de BARRÊME PATINÉ en BOÎTE BOIS</t>
  </si>
  <si>
    <t>230T O FIVES-LILLE  RÉSEAU BRETON SEMI MONTÉE</t>
  </si>
  <si>
    <t xml:space="preserve">230T O FIVES-LILLE  RÉSEAU CFBS MONTÉE </t>
  </si>
  <si>
    <t>OPTION DCC SONORE pour 230T O à INSTALLER AU MONTAGE</t>
  </si>
  <si>
    <t>PATINE pour 230T O sur TOUS LES MODÈLES MONTÉS</t>
  </si>
  <si>
    <t>JUPES LAITON pour 030 pour COMPLÉTER LA PREMIÈRE OU SECONDE SÉRIE</t>
  </si>
  <si>
    <t>KIT EN BOIS : 16 FERS à CHEVAL O</t>
  </si>
  <si>
    <t>KIT EN BOIS : 1 ÉTABLI O</t>
  </si>
  <si>
    <t>KIT EN BOIS : 4 CAGEOTS O</t>
  </si>
  <si>
    <t>KIT EN BOIS : 2 RADIOS O</t>
  </si>
  <si>
    <t>KIT EN BOIS : 13 PIÈCES AUTOMOBILE O</t>
  </si>
  <si>
    <t>KIT EN BOIS : 1 CHARRIOT US O</t>
  </si>
  <si>
    <t>KIT EN BOIS : 2 FAUTEUILS à BASCULE O</t>
  </si>
  <si>
    <t>KIT EN BOIS : 4 CHAISES O</t>
  </si>
  <si>
    <t>KIT EN BOIS : 2 ÉCHELLES O</t>
  </si>
  <si>
    <t>KIT EN BOIS : 10 ÉCLISSES O</t>
  </si>
  <si>
    <t>KIT EN BOIS : 1 PLACARD à OUTILS SUSPENDU O</t>
  </si>
  <si>
    <t>KIT EN BOIS : 2 ÉCHELLES PLATES O</t>
  </si>
  <si>
    <t>KIT EN BOIS : 1 TABLE O</t>
  </si>
  <si>
    <t>KIT EN BOIS : 4 PORTES de GARAGE O</t>
  </si>
  <si>
    <t>KIT EN BOIS : 2 DIABLES O</t>
  </si>
  <si>
    <t>KIT EN BOIS : 2 CHARIOTS de QUAI 0</t>
  </si>
  <si>
    <t>KIT EN BOIS : 2 ENSEMBLE de BAGAGES O</t>
  </si>
  <si>
    <t>KIT EN BOIS : 1 CHARRIOT US HO</t>
  </si>
  <si>
    <t>KIT EN BOIS : 2 ÉCHELLES PLATES HO</t>
  </si>
  <si>
    <t>KIT EN BOIS : 1 ÉTABLI HO</t>
  </si>
  <si>
    <t>KIT EN BOIS : 6 CADRES à AFFICHE HO</t>
  </si>
  <si>
    <t>KIT EN LAITON : 2 BANCS TRIPLES en FONTE HO</t>
  </si>
  <si>
    <t>Voiture mixte première et seconde classes du Sud France / CP Desouches &amp; David Om (43,5 ème), avec châssis et boggies en laiton avec roues conformes à l'original, caisse et  toiture en bois en contreplaqué fin. Aménagements intérieurs très complets avec sièges bois avec poignées laiton. Tampons et choquelles en laiton et boîtier NEM pour les têtes d'attelage. Décalcomanies reproduisant 6 versions de différentes époques selon votre choix (à préciser à la commande). Dimensions de la caisse : 283 x 60 x 76 mm.</t>
  </si>
  <si>
    <t>Voiture seconde classe Sud France Desouches &amp; David Om (43,5 ème),châssis et boggies en laiton avec roues conformes à l'original et  caisse et toiture en bois en contreplaqué fin. Aménagements intérieurs très complets selon modèle avec sièges bois avec poignées laiton et sièges cuir (pièces moulées) avec piètement tourné. Tampons et choquelles en laiton et boîtier NEM pour les têtes d'attelage. Dimensions de la caisse : 283 x 60 x 76 mm. Décalcomanies reproduisant 6 versions de différentes époques  (à préciser à la commande).</t>
  </si>
  <si>
    <t>Fourgon mixte seconde classe Sud France Desouches &amp; David Om (43,5 ème), châssis et boggies en laiton avec roues conformes à l'original et caisse et  toiture en bois en contreplaqué fin. Aménagements intérieurs très complets avec sièges bois avec poignées laiton. Nombreux accessoires de décoration, tampons et choquelles en laiton et boîtier NEM pour les têtes d'attelage. Décalcomanies reproduisant 6 versions de différentes époques  (à préciser à la commande). Dimensions de la caisse : 283 x 60 x 76 mm.</t>
  </si>
  <si>
    <t>Voitures en bois découpés laser des CP en Om, châssis et bogies en laiton, roues originales en métal.Montés, peints et patinés.</t>
  </si>
  <si>
    <t>315-04</t>
  </si>
  <si>
    <t>315-03</t>
  </si>
  <si>
    <t>315-02</t>
  </si>
  <si>
    <t>315-01</t>
  </si>
  <si>
    <t>DÉCALCOMANIE FERROCARRILES ARGENTINOS O</t>
  </si>
  <si>
    <t>720-05</t>
  </si>
  <si>
    <t>370-03</t>
  </si>
  <si>
    <t>SET AFFICHES "DÉFENSES TRAVERSER VOIES"</t>
  </si>
  <si>
    <t>370-04</t>
  </si>
  <si>
    <t>370-05</t>
  </si>
  <si>
    <t>370-06</t>
  </si>
  <si>
    <t>610-05</t>
  </si>
  <si>
    <t>KIT 130 CORPET LOUVET CFBS</t>
  </si>
  <si>
    <t>620-10</t>
  </si>
  <si>
    <t>620-11</t>
  </si>
  <si>
    <t>SET AFFICHES NOMS de GARE CP PETITES</t>
  </si>
  <si>
    <t>8 ATTELAGES à CHAÎNES</t>
  </si>
  <si>
    <t>8 BUFFER &amp; CHAIN COUPLERS BRASS KIT</t>
  </si>
  <si>
    <t>8 ATTELAGES à CHAÎNES EN LAITON À MONTER</t>
  </si>
  <si>
    <t>8 attelages à chaînes pour les voitures et wagons de la Trochita en O. Notice de montage illustrée avec photos et schémas.</t>
  </si>
  <si>
    <t>Wagons tombereau à bords hauts au 48 ème, avec châssis laiton boggies Archbar laiton, attelages Kadee N° 5 et roues nickelées à l'échelle. 160 x 36,5 x 38 mm (Hors boggie &amp; hors tampon).Livré avec volant de commande du frein manuel et décalcomanies des chemins de fer argentins et 4 numérotation possibles. Décoration conforme à l'original, patine légère.</t>
  </si>
  <si>
    <t>Wagons tombereau à bords bas au 48 ème, avec châssis laiton, boggies Archbar laiton, attelages Kadee N° 5 et roues nickelées à l'échelle. 160 x 22,5 x 38 mm (Hors boggie &amp; hors tampon). Livré avec volant de commande du frein manuel et décalcomanies des chemins de fer argentins et 4 numérotation possibles. Décoration conforme à l'original, patine légère.</t>
  </si>
  <si>
    <t>Wagon Couvert ex Wagons à Bestiaux au 48 ème, avec châssis laiton, boggies Archbar laiton, attelages Kadee N° 5 et roues nickelées à l'échelle. 160 x 46 x 38 mm (Hors boggie &amp; hors tampon). Livré avec volant de commande du frein manuel et décalcomanies des chemins de fer argentins et 4 numérotation possibles. Décoration conforme à l'original, patine légère.</t>
  </si>
  <si>
    <t xml:space="preserve">TROCHITA LOW SIDE GONDOLA </t>
  </si>
  <si>
    <t>Fourgon au 48 ème, avec châssis laiton, boggies Commonwealth laiton, attelages Kadee N° 5 et roues nickelées à l'échelle. 208 x 40 x 50 mm (Hors boggie &amp; hors tampon). Livré avec volant de commande du frein manuel et décalcomanies des chemins de fer argentins et 4 numérotation possibles. Décoration conforme à l'original, patine légère.</t>
  </si>
  <si>
    <t>Wagons plat long au 48 ème, avec châssis laiton boggies Archbar laiton, attelages Kadee N° 5 et roues nickelées à l'échelle. 205 x 38 x 6,5 mm (Hors boggie &amp; hors tampon).Livré avec volant de commande du frein manuel et décalcomanies des chemins de fer argentins et 4 numérotation possibles. Décoration conforme à l'original, patine légère.</t>
  </si>
  <si>
    <t>Wagons plat court au 48 ème, avec châssis laiton boggies Archbar laiton, attelages Kadee N° 5 et roues nickelées à l'échelle. 160 x 38 x 6,5 mm (Hors boggie &amp; hors tampon).Livré avec volant de commande du frein manuel et décalcomanies des chemins de fer argentins et 4 numérotation possibles. Décoration conforme à l'original, patine légère.</t>
  </si>
  <si>
    <t>KIT BOGGIES ARCHBAR ORIGINALES TROCHITA  LAITON Oe</t>
  </si>
  <si>
    <t>KIT BOGGIES  ORIGINALES TROCHITA COMMONWEALTH LAITON Oe</t>
  </si>
  <si>
    <t>KIT 2 BOGGIES KIT TROCHITA BOIS ARCHBAR  ORIGINALES TROCHITA Oe</t>
  </si>
  <si>
    <t>KIT 2 BOGGIES KIT TROCHITA BOIS  ORIGINALES TROCHITA COMMONWEALTH Oe</t>
  </si>
  <si>
    <t>GRUE à EAU TROCHITA O TYPE MAITEN OU ESQUEL</t>
  </si>
  <si>
    <t>4 essieux Atlas pour boggies Archbar Microtrains Line pour remplacer les roues en plastique de ces dernières par des roues en métal. Ne convient pas pour les boggies Commonwealth.</t>
  </si>
  <si>
    <t>4 Atlas Hoe axles with metal wheels to replace plastic wheels in Archbar Trucks. Doesn't fit Commonwealth Micro Trans tucks.</t>
  </si>
  <si>
    <t>I ARCHBAR TROCHITA TRUCK BRASS KIT</t>
  </si>
  <si>
    <t>I COMMONWEALTH TROCHITA TRUCK BRASS KIT</t>
  </si>
  <si>
    <t>I ORIGINAL ARCHBAR TROCHITA TRUCK BRASS KIT</t>
  </si>
  <si>
    <t>I ORIGINAL COMMONWEALTH TROCHITA TRUCK BRASS KIT</t>
  </si>
  <si>
    <t xml:space="preserve">On30 4 axles with 4 holes Trochita scaled wheels Ø 10,5 mm with four holes </t>
  </si>
  <si>
    <t>SAN JUAN CAR Cie C80 C-16 9 1/2" AIR PUMP</t>
  </si>
  <si>
    <t>KIT  SYSTÈME de FREIN  ORIGINAL TROCHITA  Oe (RÉSERVOIR ET POMPE À AIR)</t>
  </si>
  <si>
    <t>RÉSERVOIR ET POMPE À AIR de FREIN Oe</t>
  </si>
  <si>
    <t xml:space="preserve">20 AXLES WITH TROCHITA WHEELS </t>
  </si>
  <si>
    <t xml:space="preserve">20 AXLES WITH TROCHITA Ø 10,5 mm WHEELS </t>
  </si>
  <si>
    <t>20 ESSIEUX NICKELÉS Ø 10,5 mm TROCHITA AVEC ROUES Oe</t>
  </si>
  <si>
    <t>20 essieux avec roues Ø 10,5 mm ajourées en Oe.</t>
  </si>
  <si>
    <t xml:space="preserve">On30 20 axles with 4 holes Trochita scaled wheels Ø 10,5 mm with four holes </t>
  </si>
  <si>
    <t>HO TROCHITA WATER CRANE PLASTIC KIT</t>
  </si>
  <si>
    <t>HO ORIGINAL TROCHITA WATER CRANE PLASTIC KIT</t>
  </si>
  <si>
    <t>HOe LUGGAGE CAR TROCHITA KIT</t>
  </si>
  <si>
    <t>HOe BOX CAR TROCHITA KIT</t>
  </si>
  <si>
    <t>HOe IDLER FLAT CAR TROCHITA KIT</t>
  </si>
  <si>
    <t>HOe HIGH SIDE GONDOLA CAR TROCHITA KIT</t>
  </si>
  <si>
    <t>HOe LOW SIDE GONDOLA CAR TROCHITA KIT</t>
  </si>
  <si>
    <t>HO ARGENTINIAN FERROCARRILES DECALS</t>
  </si>
  <si>
    <t>HO ORIGINAL ARGENTINIAN FERROCARRILES DECALS FOR 4 COACHES &amp; CARS</t>
  </si>
  <si>
    <t>HOe MICRO TRAINS LINE ARCHBAR TRUCKS FOR TROCHITA CARS</t>
  </si>
  <si>
    <t>HOe MICRO TRAINS LINE ARCHBAR TRUCKS</t>
  </si>
  <si>
    <t>HOe MICRO TRAINS LINE COMMONWEALTH TRUCKS</t>
  </si>
  <si>
    <t>HOe ORIGINAL IDLER FLAT CAR TROCHITA KIT</t>
  </si>
  <si>
    <t>HOe ORIGINAL BOX CAR TROCHITA KIT</t>
  </si>
  <si>
    <t>HOe ORIGINAL HIGH SIDE GONDOLA CAR TROCHITA KIT</t>
  </si>
  <si>
    <t>Hoe ORIGINAL LOW SIDE GONDOLA CAR TROCHITA KIT</t>
  </si>
  <si>
    <t>4 ATLAS HOe METAL AXLES &amp; WHEELS FOR 185-02</t>
  </si>
  <si>
    <t>MODIFIED FRAME + ARCHBAR TRUCKS FOR FIRST TROCHITA SERIE HOe CARS</t>
  </si>
  <si>
    <t>COMPLETELY MODIFIED FRAME + ARCHBAR TRUCKS FOR FIRST TROCHITA SERIE HOe CARS</t>
  </si>
  <si>
    <t>MODIFIED FRAME + COMMONWEALTH TRUCKS FOR FIRST TROCHITA SERIE HOe COACHES</t>
  </si>
  <si>
    <t>4 ESSIEUX  AVEC ROUES MÉTAL ATLAS pour TROCHITA ARCHBAR HOe</t>
  </si>
  <si>
    <t>CHASSIS MODIFIÉ WAGONS HOe + BOGGIES ARCHBAR POUR KIT DE PREMIÈRE SÉRIE</t>
  </si>
  <si>
    <t>CHASSIS MODIFIÉ VOITURE HOe + BOGGIES COMMONWEALTH POUR KIT DE TROCHITA PREMIÈRE SÉRIE</t>
  </si>
  <si>
    <t>TROCHITA INTERIORS CHAIRS SECOND CLASS WOODEN KIT</t>
  </si>
  <si>
    <t>TROCHITA INTERIORS CHAIRS SECOND CLASS WOODEN KIT TO FIT 160-02</t>
  </si>
  <si>
    <t>SIÈGES 2 HOe SECONDE</t>
  </si>
  <si>
    <t>TROCHITA INTERIORS CHAIRS FIRST CLASS WOODEN KIT TO FIT 160-01</t>
  </si>
  <si>
    <t>HO ARGENTINIAN FERROCARRILES LOGO ONLY  DECALS</t>
  </si>
  <si>
    <t>DÉCALCOMANIE LOGO FERROCARRILES ARGENTINOS HO</t>
  </si>
  <si>
    <t>2 x 5 COULEURS DÉCALCOMANIE FERROCARRILES ARGENTINOS HO</t>
  </si>
  <si>
    <t>HOe HENSCHEL 2-8-2 TROCHITA STEAMER</t>
  </si>
  <si>
    <t>HOe HENSCHEL 2-8-2 TROCHITA STEAMER WITH KATO MECHANISM</t>
  </si>
  <si>
    <t>Kit en O de la grue à eau orientable de la Trochita en 3 pièces en plastique.</t>
  </si>
  <si>
    <t>Kit en HO de la grue à eau orientable de la Trochita en 3 pièces en plastique.</t>
  </si>
  <si>
    <t>Jeu de décalcomanies en O des Chemins de Fers Argentins de la Trochita pour 2 numérotations de voitures de I et 2 de II classes et pour 4 wagons marchandises.</t>
  </si>
  <si>
    <t>Jeu de décalcomanies en HO des Chemins de Fers Argentins de la Trochita pour 2 numérotations de voitures de I et 2 de II classes et pour 4 wagons marchandises.</t>
  </si>
  <si>
    <t>Chargement de 6 fûts et 6 tonneaux en métal blanc brut en HO.</t>
  </si>
  <si>
    <t>CHARGEMENT de 6 FÛTS de 6 &amp; TONNEAUX en MÉTAL BLANC HO</t>
  </si>
  <si>
    <t>HO WHITE METAL BARRELS &amp; DRUMS</t>
  </si>
  <si>
    <t>HO WHITE METAL 6 BARRELS &amp; 6 DRUMS</t>
  </si>
  <si>
    <t>600 x 400 x 250 mm TROCHITA CERRO MESA SCENERY</t>
  </si>
  <si>
    <t>MODULE CERRO MESA 600 x 400 x 250 mm</t>
  </si>
  <si>
    <t>TROCHITA CERRO MESA SCENERY</t>
  </si>
  <si>
    <t>MODULE CERRO MESA TROCHITA</t>
  </si>
  <si>
    <t>HOe HENSCHEL 2-8-2 WEATHERED TROCHITA STEAMER</t>
  </si>
  <si>
    <t>HOe HENSCHEL 2-8-2 WEATHERED TROCHITA STEAMER WITH KATO MECHANISM</t>
  </si>
  <si>
    <t>KIT VOITURE 203 PROVINCIAL HOm</t>
  </si>
  <si>
    <t>KIT VOITURE 214 PROVINCIAL HOm</t>
  </si>
  <si>
    <t>KIT VOITURE 211 PROVINCIAL HOm</t>
  </si>
  <si>
    <t>KIT FOURGON 208 PROVINCIAL HOm</t>
  </si>
  <si>
    <t>PROVINCIAL OF BUENOS AIRES 211 COACH KIT</t>
  </si>
  <si>
    <t>PROVINCIAL OF BUENOS AIRES 214 COACH KIT</t>
  </si>
  <si>
    <t>PROVINCIAL OF BUENOS AIRES 208 COACH &amp; LUGGAGE VAN KIT</t>
  </si>
  <si>
    <t>HOm PROVINCIAL OF BUENOS AIRES 203 COACH KIT</t>
  </si>
  <si>
    <t>HOm PROVINCIAL OF BUENOS AIRES 211 COACH KIT</t>
  </si>
  <si>
    <t>HOm PROVINCIAL OF BUENOS AIRES 214 COACH KIT</t>
  </si>
  <si>
    <t>HOm PROVINCIAL OF BUENOS AIRES 208 COACH &amp; LUGGAGE VAN KIT</t>
  </si>
  <si>
    <t>KIT VOITURE MIXTE PREMIÈRE SECONDE Om</t>
  </si>
  <si>
    <t>SECOND CLASS CP Om KIT</t>
  </si>
  <si>
    <t>II/I CLASS CP Om KIT</t>
  </si>
  <si>
    <t>II/LUGGAGE VAN CP Om KIT</t>
  </si>
  <si>
    <t>SECOND CLASS CP Om READY TO GO</t>
  </si>
  <si>
    <t>II/I CLASS CP Om READY TO GO</t>
  </si>
  <si>
    <t>II/LUGGAGE VAN CP Om READY TO GO</t>
  </si>
  <si>
    <t>Om CP SECOND CLASS  +  II/I CLASS + II/LUGGAGE VAN KITS</t>
  </si>
  <si>
    <t>ENSEMBLE de 3 Kits Om des CHEMINS de FER DE PROVENCE I, II et FOURGON</t>
  </si>
  <si>
    <t>Om CP SECOND CLASS  +  II/I CLASS + II/LUGGAGE VAN KITS SET</t>
  </si>
  <si>
    <t>VOITURE CP Om SECONDE MONTÉE</t>
  </si>
  <si>
    <t>VOITURE CP Om MIXTE MONTÉE</t>
  </si>
  <si>
    <t>FOURGON CP Om MONTÉE</t>
  </si>
  <si>
    <t>Om CP SECOND CLASS  +  II/I CLASS + II/LUGGAGE VAN READY TO GO MODELS</t>
  </si>
  <si>
    <t>Om CHEMINS DE FER DE PROVENCE  SECOND CLASS  +  II/I CLASS + II/LUGGAGE VAN READY TO GO MODELS SET</t>
  </si>
  <si>
    <t>SECOND CLASS CHEMINS DE FER DE PROVENCE Om READY TO GO</t>
  </si>
  <si>
    <t>II/I CLASS CHEMINS DE FER DE PROVENCE Om READY TO GO</t>
  </si>
  <si>
    <t>II/LUGGAGE VAN CHEMINS DE FER DE PROVENCE Om READY TO GO</t>
  </si>
  <si>
    <t>Fourgon mixte seconde classe Sud France Desouches &amp; David Om (43,5 ème), kit de 350 pièces composé d'un châssis et de boggies en laiton avec roues conformes à l'original et d'une caisse et d'une toiture en bois en contreplaqué fin. Aménagements intérieurs très complets avec sièges bois avec poignées laiton. Nombreux accessoires de décoration, tampons et choquelles en laiton et boîtier NEM pour les têtes d'attelage. Décalcomanies reproduisant 6 versions de différentes époques. Dimensions de la caisse : 283 x 60 x 76 mm. Livret de montage complet avec schémas et photos</t>
  </si>
  <si>
    <t>Voiture mixte première et seconde classes du Sud France / CP Desouches &amp; David Om (43,5 ème), kit de 350 pièces composé d'un châssis et de boggies en laiton avec roues conformes à l'original  et d'une caisse et d'une toiture en bois en contreplaqué fin. Aménagements intérieurs très complets avec sièges bois avec poignées laiton. Tampons et choquelles en laiton et boîtier NEM pour les têtes d'attelage. Décalcomanies reproduisant 6 versions de différentes époques. Dimensions de la caisse : 283 x 60 x 76 mm. Livret de montage complet avec schémas et photos</t>
  </si>
  <si>
    <t>Seconde, Mixte et fourgon montés en finition Aubertrain LG. Fourni avec fiche historique et aquarelles des trois voitures montées en finition de votre choix. Livré en boîtes bois individuelles.</t>
  </si>
  <si>
    <t>BOX CAR CP Om BRASS &amp; WOOD KIT</t>
  </si>
  <si>
    <t>BOX CAR CHEMINS DE FER DE PROVENCE Om BRASS &amp; WOOD KIT</t>
  </si>
  <si>
    <t>KIT COUVERT PROVENCE LAITON &amp; BOIS Om</t>
  </si>
  <si>
    <t>Om Box car kit in brass and laser cut plywood sides. 80 parts. Original metal and styrene wheels. Functional sliding door.  Decals included for 6 different versions in different periods. Complete nicely illustrated instructions in french. Overall sizes : 149,20 x 72,4 x 56.</t>
  </si>
  <si>
    <t>Om Box car assembled and painted in brass and laser cut plywood sides. Original metal and styrene wheels. Functional sliding door. Decals included for 6 different versions in different periods. Ready to go.  Overall sizes : 149,20 x 72,4 x 56.</t>
  </si>
  <si>
    <t>BOX CAR CP Om BRASS &amp; WOOD READY TO GO</t>
  </si>
  <si>
    <t>BOX CAR CHEMINS DE FER DE PROVENCE Om BRASS &amp; WOOD READY TO GO</t>
  </si>
  <si>
    <t xml:space="preserve">I, II/I and II/Luggage van ready to go. Aubertrain LG Finish. Individual wood boxes. Original CP or SF painting scheme on demand included. </t>
  </si>
  <si>
    <t>VOITURE CP Om MIXTE MONTÉE PEINTE</t>
  </si>
  <si>
    <t>FOURGON CP Om MONTÉE PEINTE</t>
  </si>
  <si>
    <t>VOITURE CP Om SECONDE MONTÉE PEINTE</t>
  </si>
  <si>
    <t>CP COACHES 2 TRUCKS BRASS KIT</t>
  </si>
  <si>
    <t>CHEMINS DE FER DE PROVENCE COACHES PAIR OF TRUCKS BRASS KIT</t>
  </si>
  <si>
    <t>ASSEMBLY CP COACHES 2 TRUCKS BRASS KIT</t>
  </si>
  <si>
    <t>ASSEMBLY CP BOX CAR BRASS FRAME  KIT</t>
  </si>
  <si>
    <t>ASSEMBLY CP COACHES FRAME BRASS KIT</t>
  </si>
  <si>
    <t>4 BUFFER &amp; CHAIN COUPLERS KIT</t>
  </si>
  <si>
    <t>CP COACH (II, I/II OR II/LV) ASSEMBLY</t>
  </si>
  <si>
    <t>CHEMINS DE FER DE PROVENCE COACH (II, I/II OR II/LV) ASSEMBLY</t>
  </si>
  <si>
    <t>3 BUFFER &amp; CHAIN COUPLERS for 2 CHEMINS DE FER DE PROVENCE COACHES</t>
  </si>
  <si>
    <t>ASSEMBLY CHEMINS DE FER DE PROVENCE COACHES FRAME BRASS KIT</t>
  </si>
  <si>
    <t>ASSEMBLY CHEMINS DE FER DE PROVENCE BOX CAR BRASS FRAME  KIT</t>
  </si>
  <si>
    <t xml:space="preserve">2 PAIRS CP COACHES AXLES &amp; WHEELS </t>
  </si>
  <si>
    <t xml:space="preserve">2 PAIRS CHEMINS DE FER DE PROVENCE COACHES AXLES &amp; WHEELS </t>
  </si>
  <si>
    <t>II OR III CLASS 12 + 4 INTERIORS WOOD CHAIRS KIT</t>
  </si>
  <si>
    <t>II OR III CLASS INTERIORS12 + 4 CHAIRS WITH BRASS GRAB HANDLES</t>
  </si>
  <si>
    <t>ENSEMBLE de SIÈGES en BOIS de II ou III CLASSES AVEC RAMBARDES EN LAITON</t>
  </si>
  <si>
    <t>12 twin and 4 single wood chairs kit with 16 brass grab handles. Fit for Om coaches. Twin chairs : 20 x 18 x 26 mm, Single, 10 x 18 x 13 mm.</t>
  </si>
  <si>
    <t>KIT de 16 SIÈGES II/III EN BOIS</t>
  </si>
  <si>
    <t>Paire de Boggie à l'écartement Om de nos 3 voitures des Chemins de fer de Provence assemblée, peinte et prête à l'usage.</t>
  </si>
  <si>
    <t>Chemins de fer de Provence 43,5e pair of trucks  with frame, 4 axles &amp; 8 wheels ready to go.</t>
  </si>
  <si>
    <t>COUVERT CP MONTÉ &amp; PEINT HOm BRUN WAGON</t>
  </si>
  <si>
    <t>COUVERT CP HOm BRUN WAGON</t>
  </si>
  <si>
    <t>COUVERT CP HOm GRIS &amp; NOIR</t>
  </si>
  <si>
    <t>COUVERT CP MONTÉ &amp; PEINT HOm GRIS &amp; NOIR</t>
  </si>
  <si>
    <t>7 BRASS O ROOF VENTILATORS</t>
  </si>
  <si>
    <t>7 BRASS O ROOF VENTILATORS FOR Om COACHES</t>
  </si>
  <si>
    <t>Grappe de 7 aérateurs en laiton pour voitures Om.</t>
  </si>
  <si>
    <t>BOX CAR CP ASSEMBLY</t>
  </si>
  <si>
    <t>BOX CAR CHEMINS DE FER DE PROVENCE  ASSEMBLY</t>
  </si>
  <si>
    <t>Chemins de fer de Provence 43,5e 2 trucks with axles and wheels assembly and painting with light weathering. You must supply the kit !</t>
  </si>
  <si>
    <t>Assembly &amp; painting of our Om Box car in brass and laser cut plywood sides. Original metal and styrene wheels. Functional sliding door. Decals included for 6 different versions in different periods. Ready to go.  Overall sizes : 149,20 x 72,4 x 56.You must supply the kit !</t>
  </si>
  <si>
    <t>BROWN READY TO GO HOm CP BOX CAR</t>
  </si>
  <si>
    <t>GREY &amp; DARK READY TO GO HOm CP BOX CAR</t>
  </si>
  <si>
    <t>PAIR OF READY TO GO HOm CP BOX CARS</t>
  </si>
  <si>
    <t>BROWN READY TO GO HOm CHEMINS DE FER DE PROVENCE BOX CAR</t>
  </si>
  <si>
    <t>PAIR OF READY TO GO HOm CHEMINS DE FER DE PROVENCE BOX CARS</t>
  </si>
  <si>
    <t>GREY &amp; DARK READY TO GO HOm CHEMINS DE FER DE PROVENCE BOX CAR</t>
  </si>
  <si>
    <t>HOm CP  TWO BAYS RAILWAY STATION KIT.</t>
  </si>
  <si>
    <t>HOm CP  TWO BAYS ONE GOOD SHED RAILWAY STATION KIT.</t>
  </si>
  <si>
    <t>HOm CP  THREE BAYS RAILWAY STATION KIT.</t>
  </si>
  <si>
    <t>HOm CP  THREE BAYS ONE GOOD SHED RAILWAY STATION KIT.</t>
  </si>
  <si>
    <t>HOm CHEMINS DE FER DE PROVENCE  TWO BAYS RAILWAY STATION KIT.</t>
  </si>
  <si>
    <t>HOm CHEMINS DE FER DE PROVENCE  TWO BAYS ONE GOOD SHED RAILWAY STATION KIT.</t>
  </si>
  <si>
    <t>HOm CHEMINS DE FER DE PROVENCE  THREE BAYS RAILWAY STATION KIT.</t>
  </si>
  <si>
    <t>HOm CHEMINS DE FER DE PROVENCE  THREE BAYS ONE GOOD SHED RAILWAY STATION KIT.</t>
  </si>
  <si>
    <t>HOm CP OPEN CONCRETE PASSENGERS SHELTER KIT.</t>
  </si>
  <si>
    <t>HOm CP OPEN WOOD PASSENGERS SHELTER KIT.</t>
  </si>
  <si>
    <t>HOm CP TOILET BLOCK KIT.</t>
  </si>
  <si>
    <t>HOm CP ROUND WATER TANK KIT.</t>
  </si>
  <si>
    <t>"IT'S FORBIDDEN TO CROSS THE TRACKS" POSTERS CP SET</t>
  </si>
  <si>
    <t>ROUTES CP PLATES POSTERS  SET</t>
  </si>
  <si>
    <t>CLOCKS CP POSTERS  SET</t>
  </si>
  <si>
    <t>HOm CHEMINS DE FER DE PROVENCE OPEN WOOD PASSENGERS SHELTER KIT.</t>
  </si>
  <si>
    <t>HOm CHEMINS DE FER DE PROVENCE OPEN CONCRETE PASSENGERS SHELTER KIT.</t>
  </si>
  <si>
    <t>HOm CHEMINS DE FER DE PROVENCE TOILET BLOCK KIT.</t>
  </si>
  <si>
    <t>HOm CHEMINS DE FER DE PROVENCE ROUND WATER TANK KIT.</t>
  </si>
  <si>
    <t>SUPER DETAIL ACCESSORIES SET FOR OUR CHEMINS DE FER DE PROVENCE RAILWAY STATIONS</t>
  </si>
  <si>
    <t>SUPER DETAIL ACCESSORIES SET FOR OUR CP RAILWAY STATIONS</t>
  </si>
  <si>
    <t>"IT'S FORBIDDEN TO CROSS THE TRACKS" POSTERS CHEMINS DE FER DE PROVENCE SET</t>
  </si>
  <si>
    <t>ROUTES CHEMINS DE FER DE PROVENCE PLATES POSTERS  SET</t>
  </si>
  <si>
    <t>BARRÊME 2 BAYS ONE GOOD SHED  WEATHERED LAYOUT</t>
  </si>
  <si>
    <t>8 "forbidden to cross the tracks" plates CFD/CP, fine archival matte paper. Fits our CP stations.</t>
  </si>
  <si>
    <t>CORRENTINO HOe FIRST CLASS KIT</t>
  </si>
  <si>
    <t>3 CORRENTINO HOe FIRST CLASS KITS SET</t>
  </si>
  <si>
    <t>CORRENTINO HOe SECOND CLASS KIT</t>
  </si>
  <si>
    <t>3 CORRENTINO HOe SECOND CLASS KITS SET</t>
  </si>
  <si>
    <t>1 CORRENTINO HOe SECOND CLASS + GONDOLA KITS SET</t>
  </si>
  <si>
    <t>CORRENTINO HOe DINER COACH CLASS KIT</t>
  </si>
  <si>
    <t>CORRENTINO HOe BOXCAR   KIT</t>
  </si>
  <si>
    <t>3 CORRENTINO HOe BOXCAR   KITS</t>
  </si>
  <si>
    <t>CORRENTINO HOe GONDOLA   KIT</t>
  </si>
  <si>
    <t>3 CORRENTINO HOe GONDOLAS KITS SET</t>
  </si>
  <si>
    <t>CORRENTINO HOe LUGGAGE VAN KIT</t>
  </si>
  <si>
    <t>CORRENTINO HOe LUGGAGE VAN, GONDOLA &amp; BOXCAR KITS SET</t>
  </si>
  <si>
    <t>ARGENTINIAN DECAUVILLE CORRENTINO HOe FIRST CLASS KIT</t>
  </si>
  <si>
    <t>ARGENTINIAN DECAUVILLE 3 CORRENTINO HOe FIRST CLASS KITS SET</t>
  </si>
  <si>
    <t>ARGENTINIAN DECAUVILLE CORRENTINO HOe SECOND CLASS KIT</t>
  </si>
  <si>
    <t>ARGENTINIAN DECAUVILLE 3 CORRENTINO HOe SECOND CLASS KITS SET</t>
  </si>
  <si>
    <t>ARGENTINIAN DECAUVILLE 1 CORRENTINO HOe SECOND CLASS + GONDOLA KITS SET</t>
  </si>
  <si>
    <t>230T FIVES-LILLE CAIL Om Kit</t>
  </si>
  <si>
    <t>KIT 230T FIVES-LILLE CAIL Om Kit</t>
  </si>
  <si>
    <t>KIT BLANC MISSERON 030 FOUILLETOURTE</t>
  </si>
  <si>
    <t>KIT BLANC MISSERON 030 LA FERTÉ BERNARD</t>
  </si>
  <si>
    <t>KIT 230T FIVES-LILLE RÉSEAU BRETON Om</t>
  </si>
  <si>
    <t>230T FIVES-LILLE CAIL Om SEMI-KIT</t>
  </si>
  <si>
    <r>
      <rPr>
        <sz val="9"/>
        <color theme="1"/>
        <rFont val="Noteworthy Light"/>
      </rPr>
      <t>Kit</t>
    </r>
    <r>
      <rPr>
        <sz val="9"/>
        <color theme="1"/>
        <rFont val="Verdana"/>
      </rPr>
      <t xml:space="preserve"> laiton et bronze de la 230 T Cail et Fives-Lille construite pour le Réseau Breton.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
Sous-ensembles démontables pour une construction et une décoration aisée conçus pour permettre la peinture à plat des pièces principales : cabine, toit, et caisse à eau amovibles et repositionnables par vissage ou languettes après peinture.</t>
    </r>
  </si>
  <si>
    <t>KIT en PLASTIQUE  : CHARIOT à BAGAGES</t>
  </si>
  <si>
    <t>KIT EN BOIS SUPPORT de PEINTURE POUR ROUES HOm</t>
  </si>
  <si>
    <t>Modèle en laiton et bronze de la 230 T Cail et Fives-Lille construite pour le Réseau Breton monté en livrée actuelle du Chemin de fer de la baie de la somme E 332).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t>
  </si>
  <si>
    <t>Modèle en laiton et bronze de la 230 T Cail et Fives-Lille construite pour le Réseau Breton monté en livrée actuelle n° 3587 des GECP, E 327).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t>
  </si>
  <si>
    <t>230T O FIVES-LILLE  RÉSEAU BRETON MONTÉE NOIRE</t>
  </si>
  <si>
    <t>Modèle en laiton et bronze de la 230 T Cail et Fives-Lille construite pour le Réseau Breton monté en livrée noire E 328 (noire) ou verte (E 327).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t>
  </si>
  <si>
    <t>BUS ISOBLOC MOTORIZED Oe DCC</t>
  </si>
  <si>
    <t>BUS ISOBLOC MOTORIZED Om DCC</t>
  </si>
  <si>
    <t>TRANSFORMATION ISOBLOC EPM Oe/Om</t>
  </si>
  <si>
    <t>C 16 PSC TSUNAMI + PILE DRIVER SPECIAL SERIE</t>
  </si>
  <si>
    <t>WEATHERED SHORT CABOOSE SAN JUAN CAR CO</t>
  </si>
  <si>
    <t>WEATHERED STATE OF THE ART PILE DRIVER</t>
  </si>
  <si>
    <t xml:space="preserve">WEATHERING ANY HO VERANDA TURBINE </t>
  </si>
  <si>
    <t>WEATHERING ANY LOCO SPECTRUM On30</t>
  </si>
  <si>
    <t xml:space="preserve">WEATHERED DRGW LONG CABOOSE SAN JUAN CAR COMPANY  </t>
  </si>
  <si>
    <t>WEATHERED  C 16 PSC TSUNAMI</t>
  </si>
  <si>
    <t>WEATHERED FORNEY + SECOND TENDER</t>
  </si>
  <si>
    <t>WEATHERED FREE STYLE GOOSE</t>
  </si>
  <si>
    <t>WEATHERED SHORT CABOOSE</t>
  </si>
  <si>
    <t>WEATHERED  FREE STYLE WORK CAR</t>
  </si>
  <si>
    <t>WEATHERING ANY FREIGHT CARS SPECTRUM.</t>
  </si>
  <si>
    <t>130 CORPET LOUVET CFBS MONTÉE DCC SONORE</t>
  </si>
  <si>
    <t>FIVES-LILLE/CAIL 230 T CFBS</t>
  </si>
  <si>
    <t>FIVES-LILLE/CAIL 230T BLACK</t>
  </si>
  <si>
    <t>BLANC MISSERON 030 MONTÉE DCC LA FERTÉ BERNARD</t>
  </si>
  <si>
    <t>BLANC MISSERON 030 MONTÉE LA FERTÉ BERNARD</t>
  </si>
  <si>
    <t>BLANC MISSERON 030 FOUILLETOURTE MONTÉE DCC</t>
  </si>
  <si>
    <t>FIVES-LILLE/CAIL 230 T CFBS GREEN</t>
  </si>
  <si>
    <t>Modèle laiton monté peint de la 130 Corpet Louvet de 1906 du Chemin de fer de la baie de la somme ex-CDA (Chemins de fer Départementaux de l'Aisne) n° 1.Châssis vissé en laiton découpe numérique. Roues isolées des deux côtés et bandages nickelés, prise de courant sur les six roues motrice.
Roues indexées pour calage à 90° - embiellage pré-percé. Moteur Mabuchi à volant d'inertie.
Dimensions : 88,5 x 25 x 38 mm. Poids : 285 g</t>
  </si>
  <si>
    <t>060 Blanc Misseron "LA FERTÉ BERNARD" Tramways de la Sarthe 80 parts brass kit. Original builder's plate in brass. Mashima motor with belt transmission. Decals included reproducing the original model as it is conserved in the Museum MTVS near Paris. Complete nice illustrated  instructions with photos and 3D drawings.  French model of the year 2013 in narrow gauge brand. Overall sizes : 64 x 35 x 22.
Complete nice illustrated instructions in french with photos and many 3 D drawings.</t>
  </si>
  <si>
    <t>Kit laiton de la 030 Blanc Misseron "LA FERTÉ BERNARD" des tramways de la Sarthe. 80 pièces à monter. Livrée avec moteur Mashima. Instructions de montage complètes avec schéma, photos et dessins. Jeu de plaques et de décalcomanies permettant la décoration complète suivant modèle actuel conservé en état de marche au MTVS. Modèle de l'année FFMF 2013 (voie étroite).
Dimensions hors tout : 64 x 35 x 22. Instructions de montage détaillées pour chaque modèle avec photos et schémas en 3D. Montage très simple.</t>
  </si>
  <si>
    <t>Kit laiton de la 030 Blanc Misseron "FOUILLETOURTE" des tramways de la Sarthe. 80 pièces à monter. Livrée avec moteur Mashima. Instructions de montage complètes avec schéma, photos et dessins. Jeu de plaques et de décalcomanies permettant la décoration complète suivant modèle actuel conservé en état de marche au MTVS. Modèle de l'année FFMF 2013 (voie étroite).
Dimensions hors tout : 64 x 35 x 22. Instructions de montage détaillées pour chaque modèle avec photos et schémas en 3D. Montage très simple.</t>
  </si>
  <si>
    <t>Kit laiton de la 130 Corpet Louvet de 1906 du Chemin de fer de la baie de la somme ex-CDA (Chemins de fer Départementaux de l'Aisne) n° 1.Châssis vissé en laiton découpe numérique. Roues isolées des deux côtés et bandages nickelés, prise de courant sur les six roues motrice.
Roues indexées pour calage à 90° - embiellage pré-percé. Moteur Mabuchi à volant d'inertie. Gabarit pour former la chaudière.
Dimensions : 88,5 x 25 x 38 mm. Poids : 285 g.
Instructions de montage détaillées pour chaque modèle avec photos et schémas en 3D. Montage très simple.</t>
  </si>
  <si>
    <t xml:space="preserve">BLANC MISSERON 030 FOUILLETOURTE MONTÉE </t>
  </si>
  <si>
    <t>Modèle laiton monté peint de la 130 Corpet Louvet de 1906 du Chemin de fer de la baie de la somme ex-CDA (Chemins de fer Départementaux de l'Aisne) n° 1.Châssis vissé en laiton découpe numérique. Roues isolées des deux côtés et bandages nickelés, prise de courant sur les six roues motrice.
Roues indexées pour calage à 90° - embiellage pré-percé. Moteur Mabuchi à volant d'inertie. 
DCC
Dimensions : 88,5 x 25 x 38 mm. Poids : 285 g. Gabarit de montage pour la mise en forme de la chaudière.
Instructions de montage détaillées avec photos et schémas en 3D. Montage très simple.</t>
  </si>
  <si>
    <t>Patine légère et vieillissement qualité musée. Finition Aubertrain LG. Véritable charbon en soute, fourni avec conducteur et mécanicien.</t>
  </si>
  <si>
    <t>Pose d'un décodeur sonore avec haut-parleur dans la chaudière.</t>
  </si>
  <si>
    <t>DCC sound decoder with original sounds. Loud speaker installed in the boiler.</t>
  </si>
  <si>
    <t xml:space="preserve">Jeu de de 2 jupes en laiton à monter pour couvrir les roues et protéger les passants. Ces éléments ont été retirés rapidement mais faisaient partie de la dotation originale. </t>
  </si>
  <si>
    <t>Six numbers and names brass plates : 51 Fouilletourte, 53 Pont Vallin, 55 Allones, 50 Bonnétable, 60 La Ferté-Bernard et 61 St. Cosme de Vair. Fits our 030 Blanc Misseron.</t>
  </si>
  <si>
    <t>Six plaques de noms de machines en laiton : 51 Fouilletourte, 53 Pont Vallin, 55 Allones, 50 Bonnétable, 60 La Ferté-Bernard et 61 St. Cosme de Vair. Permet de réaliser plusieurs versions de notre 030 Blanc Misseron.</t>
  </si>
  <si>
    <t>HOm / HOn30 (à préciser à la commande) Alco dite Cooper ou "Nez de pelle". Double caisse avec 1 seule motorisation Mashima avec double volant d'inertie. Châssis métal, caisse en métal blanc et résine. DCC Sound Mashima avec la bande son de la machine originale. Dimensions de la caisse : 345 x 45 x 35. Bogies laiton. 4 décorations possibles, à préciser à réception du schéma de peinture.</t>
  </si>
  <si>
    <t>HOm / HOn30 (à préciser à la commande) Alco dite Cooper ou "Nez de pelle". Double caisse et double motorisation Mashima avec double volant d'inertie. Châssis métal, caisse en métal blanc et résine. DCC Sound Mashima avec la bande son de la machine originale. Dimensions de la caisse : 345 x 45 x 35. Bogies laiton. 4 décorations possibles, à préciser à réception du schéma de peinture.</t>
  </si>
  <si>
    <t>130 AISNE CORPET LOUVET KIT</t>
  </si>
  <si>
    <t>HOm KIT LAITON 130 CORPET LOUVET CFBS</t>
  </si>
  <si>
    <t>HOm 130 AISNE CORPET LOUVET BRASS KIT</t>
  </si>
  <si>
    <t>HOm 030 BLANC MISSERON BRASS READY TO GO MODEL</t>
  </si>
  <si>
    <t>030 BLANC MISSERON LA FERTÉ BERNARD READY TO GO BRASS MODEL DCC</t>
  </si>
  <si>
    <t>030 BLANC MISSERON LA FERTÉ BERNARD READY TO GO BRASS MODEL</t>
  </si>
  <si>
    <t>HOm BLANC MISSERON 030  LA FERTÉ BERNARD MONTÉE PEINTE DCC HOm</t>
  </si>
  <si>
    <t>HOm BLANC MISSERON 030 LA FERTÉ BERNARD MONTÉE PEINTE HOm</t>
  </si>
  <si>
    <t>HOm BLANC MISSERON 030 MONTÉE PEINTE DCC HOm</t>
  </si>
  <si>
    <t>Om FIVES-LILLE/CAIL 230 T CP/GECP</t>
  </si>
  <si>
    <t>Om 230T O FIVES-LILLE MONTÉE CHEMINS DE FER DE PROVENCE</t>
  </si>
  <si>
    <t>Om FIVES-LILLE/CAIL 230 T CHEMINS DE FER DE PROVENCE/GECP GREEN</t>
  </si>
  <si>
    <t>230T Om MONTÉE PEINTE CP</t>
  </si>
  <si>
    <t>HOm 030 BLANC MISSERON FOUILLETOURTE READY TO GO BRASS MODEL</t>
  </si>
  <si>
    <t>HOm 31 BLANC MISSERON FOUILLETOURTE   READY TO GO BRASS DCC MODEL</t>
  </si>
  <si>
    <t>HOm 030 BLANC MISSERON LA FERTÉ BERNARD  READY TO GO BRASS MODEL DCC</t>
  </si>
  <si>
    <t>HOm 030 BLANC MISSERON FOUILLETOURTE READY TO GO BLACK BRASS MODEL</t>
  </si>
  <si>
    <t>HOm 030 BLANC MISSERON FOUILLETOURTE READY TO GO DCC BLACK BRASS MODEL</t>
  </si>
  <si>
    <t>LIGHT &amp; NICE WEATHERING FOR 230T AUBERTRAIN LG FINISH</t>
  </si>
  <si>
    <t>DCC SOUND INSTALLED &amp; TESTED FOR THE 230T</t>
  </si>
  <si>
    <t>HOm 130 CORPET LOUVET READY TO GO BRASS MODEL</t>
  </si>
  <si>
    <t>HOm 130 CORPET LOUVET READY TO GO BRASS MODEL CFBS BORDEAUX &amp; BLACK SCHEME PAINTING</t>
  </si>
  <si>
    <t>HOm 130 CORPET LOUVET CFBS MONTÉE PEINTE</t>
  </si>
  <si>
    <t>HOm 130 CORPET LOUVET CFBS MONTÉE PEINTE BORDEAUX NOIR &amp; BLANC DÉCORATION ACTUELLE CFBS</t>
  </si>
  <si>
    <t>HOm 130 CORPET LOUVET READY TO GO BRASS MODEL DCC SOUND</t>
  </si>
  <si>
    <t>HOm 130 CORPET LOUVET READY TO GO BRASS MODEL CFBS BORDEAUX &amp; BLACK SCHEME PAINTING DCC SOUND</t>
  </si>
  <si>
    <t>HOm 130 CORPET LOUVET CFBS MONTÉE PEINTE BORDEAUX NOIR &amp; BLANC DÉCORATION ACTUELLE CFBS AVEC DCC SONORE</t>
  </si>
  <si>
    <t>JUPES DE PROTECTION EN LAITON pour KIT 030 1ÈRE SÉRIE</t>
  </si>
  <si>
    <t>SET OF 2 SAFETY SKIRTS TO ADD TO THE PREVIOUS 030 MODEL</t>
  </si>
  <si>
    <t>SET OF 2 SAFETY SKIRTS TO ADD TO THE PREVIOUS BLANC MISSERON 030 HOm MODEL</t>
  </si>
  <si>
    <t xml:space="preserve">6 BRASS IDENTIFICATION PLATES FOR BLANC MISSERON 030 HOm </t>
  </si>
  <si>
    <t>2 x 6 PLAQUES de BAPTÊME POUR 030</t>
  </si>
  <si>
    <t>2 x 6 PLAQUES d'IDENTIFICATION pour BLANC MISSERON 030 PREMIÈRE SÉRIE</t>
  </si>
  <si>
    <t>6 BRASS IDENTIFICATION PLATES FOR BLANC MISSERON 030 HOm FIRST SERIE</t>
  </si>
  <si>
    <t>WEATHERED  C 16 PSC DCC SOUND TSUNAMI + PILE DRIVER SPECIAL SERIE</t>
  </si>
  <si>
    <t xml:space="preserve">C16 268 PSC montée, peinte vieillie avec décodeur sonore Tsunami. Magnifique modèle réalisé en qualité musée.
</t>
  </si>
  <si>
    <t>Aubertrain™ LG Finish, deep &amp; state of the art weathering  C16 PSC, weathered with DCC Sound Tsunami with San Juan Car Company Pile Driver mounted &amp; weathered in state of the art LG finish.</t>
  </si>
  <si>
    <t>WEATHERING OF ANY SAN JUAN CAR COMPANY CAR</t>
  </si>
  <si>
    <t>WEATHERING OF ANY SJCC CAR</t>
  </si>
  <si>
    <t>PATINE DE TOUT WAGON SAN JUAN CAR COMPANY</t>
  </si>
  <si>
    <t>COOPER 95 T DOUBLE HOm 2 MOTEURS</t>
  </si>
  <si>
    <t>COOPER SIMPLE 95 T HOm du TRASANDINO OU GENERAL BELGRANO</t>
  </si>
  <si>
    <t>TRASANDINO OR GENERAL BELGRANO COOPER 95 T DOUBLE UNIT ONE MOTOR Om</t>
  </si>
  <si>
    <t>DOUBLE UNIT COOPER 95 T HOm WITH 2 MOTORS</t>
  </si>
  <si>
    <t>TSUNAMI SOUND FOR THE SECOND UNIT</t>
  </si>
  <si>
    <t>TSUNAMI SOUND POUR LA SECONDE UNITÉ MOTORISÉ</t>
  </si>
  <si>
    <t>TSUNAMI SOUND DCC FOR THE SECOND MOTORIZED  UNIT</t>
  </si>
  <si>
    <t>DCC TSUNAMI SOUND POUR LA SECONDE UNITÉ MOTORISÉ</t>
  </si>
  <si>
    <t>TRASANDINO OR GENERAL BELGRANO COOPER 95 T SINGLE UNIT HOm</t>
  </si>
  <si>
    <t>COOPER SIMPLE 95 T HOm</t>
  </si>
  <si>
    <t>WAFFLE BOX CAR BELGRANO  READY TO GO</t>
  </si>
  <si>
    <t>KIT VOITURE PREMIÈRE CLASSE du TRASANDINO ARGENTIN Om</t>
  </si>
  <si>
    <t xml:space="preserve">BELGRANO LA BRUGEOISE Om CAR </t>
  </si>
  <si>
    <t xml:space="preserve">BELGRANO LA BRUGEOISE  II Om CAR </t>
  </si>
  <si>
    <t xml:space="preserve">BELGRANO LA BRUGEOISE I Om CAR </t>
  </si>
  <si>
    <t>16 HORSESHOES O KIT</t>
  </si>
  <si>
    <t>1 WORKBENCH O KIT</t>
  </si>
  <si>
    <t>4 CRATES O KIT</t>
  </si>
  <si>
    <t>13 GARBAGE CAR PARTS O KIT</t>
  </si>
  <si>
    <t>1 US HORSE CARRIAGE O KIT</t>
  </si>
  <si>
    <t>2 ROCKING CHAIRS O KIT</t>
  </si>
  <si>
    <t>4 CHAIRS O KIT</t>
  </si>
  <si>
    <t>2 SHORTS O KIT</t>
  </si>
  <si>
    <t>10 SPICE-PLATES O KIT</t>
  </si>
  <si>
    <t>4 LOBSTER BASKETS O KIT</t>
  </si>
  <si>
    <t>1 SUSPENDED TOOLS CUPBOARD O KIT</t>
  </si>
  <si>
    <t>2 LONG LADDERS O KIT</t>
  </si>
  <si>
    <t>1 TABLE O KIT</t>
  </si>
  <si>
    <t>4 GARAGE DOORS O KIT</t>
  </si>
  <si>
    <t>2 HAND TROLLEYS O KIT</t>
  </si>
  <si>
    <t>2 CHARIOTS de QUAI O</t>
  </si>
  <si>
    <t>2 FRENCH BAGGAGE WAGON O KIT</t>
  </si>
  <si>
    <t>1 SET OF LUGGAGE O KIT</t>
  </si>
  <si>
    <t>US HORSE CARRIAGE HO KIT</t>
  </si>
  <si>
    <t>2 LONG LADDERS HO KIT</t>
  </si>
  <si>
    <t>1 WORKBENCH HO KIT</t>
  </si>
  <si>
    <t>6 POSTER FRAMES HO KIT</t>
  </si>
  <si>
    <t>4 PROVENÇALES WINDOWS HO KIT</t>
  </si>
  <si>
    <t>5 DOORS,  1 WINDOW &amp; 3 BULL'S EYES WINDOWS KIT HO</t>
  </si>
  <si>
    <t>4 PORTES HANGAR HO</t>
  </si>
  <si>
    <t>KIT EN BOIS :  4 PORTES POUR HANGAR HO</t>
  </si>
  <si>
    <t>4 TRIPLE IRONWORK HO BENCHES</t>
  </si>
  <si>
    <t>4 TRIPLE WOOD HO KIT</t>
  </si>
  <si>
    <t>4 TRIPLE WOOD HO BENCHES</t>
  </si>
  <si>
    <t>6 OIL HO BARRELS</t>
  </si>
  <si>
    <t>6 OIL BARRELS HO KIT</t>
  </si>
  <si>
    <t>7 WOOD BARRELS HO</t>
  </si>
  <si>
    <t>7 WOOD BARRELS HO KIT</t>
  </si>
  <si>
    <t>2 CHARIOTS de QUAI HO</t>
  </si>
  <si>
    <t>2 HO FRENCH BAGGAGE WAGON KIT</t>
  </si>
  <si>
    <t>KIT en LAITON : 2 CHARIOTS de QUAI HO</t>
  </si>
  <si>
    <t>2 FRENCH BAGGAGE WAGON HO KIT</t>
  </si>
  <si>
    <t>4 TRIPLE IRONWORK HO BENCHES HO KIT</t>
  </si>
  <si>
    <t>2 BAGGAGE WAGON HO KIT</t>
  </si>
  <si>
    <t>4 FREIGHT SHED DOORS HO</t>
  </si>
  <si>
    <t>4 FREIGHT SHED DOORS HO KIT</t>
  </si>
  <si>
    <t>CHILEAN SECOND CLASS COACH KIT</t>
  </si>
  <si>
    <t>ARGENTINIAN TRASANDINO FIRST CLASS COACH</t>
  </si>
  <si>
    <t>ARGENTINIAN TRASANDINO SECOND CLASS COACH</t>
  </si>
  <si>
    <t>CHILEAN TRASANDINO FIRST CLASS COACH</t>
  </si>
  <si>
    <t>4 AXLES TRASANDINO ARGENTINIAN CABOOSE</t>
  </si>
  <si>
    <t>ARGENTINIAN FIRST CLASS TRASANDINO COACH KIT</t>
  </si>
  <si>
    <t>ARGENTINIAN TRASANDINO SECOND CLASS COACH KIT</t>
  </si>
  <si>
    <t>4 AXLES TRASANDINO CABOOSE KIT</t>
  </si>
  <si>
    <t>State of the art Aubertrain LG weathering of any ready to go San Juan Car Company model .Light or deep weathering on demand. You must provide the model to weather.</t>
  </si>
  <si>
    <t>Patine de tout modèle San Juan Car Company prêt à rouler. Patine légère ou appuyée à la demande. Vous devez nous fournir le modèle à patiner.</t>
  </si>
  <si>
    <t>950-05</t>
  </si>
  <si>
    <t xml:space="preserve">BOX CAR BELGRANO READY TO GO </t>
  </si>
  <si>
    <t xml:space="preserve">KIT BELGRANO BOX CAR HOm TRASANDINO   </t>
  </si>
  <si>
    <t>STOCK CAR TRASANDINO</t>
  </si>
  <si>
    <t>TRASANDINO STOCK CAR KIT</t>
  </si>
  <si>
    <t>KIT WAGON À BÉTAIL TÔLÉ HOm</t>
  </si>
  <si>
    <t>VOITURE PREMIÈRE CLASSE AR HOm</t>
  </si>
  <si>
    <t>STOCK CAR TRASANDINO KIT</t>
  </si>
  <si>
    <t>950-06</t>
  </si>
  <si>
    <t>WAGON À BÉTAIL TÔLÉ HOm</t>
  </si>
  <si>
    <t xml:space="preserve">STOCK CAR TRASANDINO </t>
  </si>
  <si>
    <t>TRASANDINO STOCK CAR</t>
  </si>
  <si>
    <t>ARGENTINIAN FIRST CLASS COACH Om KIT</t>
  </si>
  <si>
    <t>KIT VOITURE PREMIÈRE CLASSE TRANSANDINO Om</t>
  </si>
  <si>
    <t>KIT VOITURE SECONDE CLASSE TRANSANDINO  Om</t>
  </si>
  <si>
    <t>ARGENTINIAN SECOND CLASS COACH Om KIT</t>
  </si>
  <si>
    <t>ARGENTINIAN TRASANDINO  SECOND CLASS COACH Om KIT</t>
  </si>
  <si>
    <t>4 FENÊTRES + 4 VOLETS 4 FENÊTRES + 4 VOLETS</t>
  </si>
  <si>
    <t>1 scale, Wooden laser cut sheet with 5 doors, 3 Bull's eyes and provençale windows. Fit withe HO buildings.</t>
  </si>
  <si>
    <t>Kit plaque bois découpée laser de 4 portes de garage en HO.</t>
  </si>
  <si>
    <t>8 BUFFER &amp; CHAINS HOm COUPLERS</t>
  </si>
  <si>
    <t>8 BUFFER &amp; CHAINS HOm COUPLERS BRASS KIT</t>
  </si>
  <si>
    <t>40 BUFFER &amp; CHAINS HOm COUPLERS</t>
  </si>
  <si>
    <t>40 BUFFER &amp; CHAINS HOm COUPLERS BRASS KIT</t>
  </si>
  <si>
    <t>Accessoires pour les gares des CP en HOm</t>
  </si>
  <si>
    <t>Diorama de la gare de Barrême avec halle marchandises, abri de quai et de très nombreux accessoires ajoutés. Voie HOm. Dimensions : 602 x 400 x 250 mm. Livré avec caisse bois permettant le transport et le stockage.</t>
  </si>
  <si>
    <t>BLANC MISSERON 030 Kit HOm LA FERTÉ BERNARD</t>
  </si>
  <si>
    <t>BLANC MISSERON 030 Kit HOm FOUILLETOURTE</t>
  </si>
  <si>
    <t>VOITURE SECONDE CLASSE AR HOm</t>
  </si>
  <si>
    <t>CABOOSE ARGENTINIAN TRASANDINO HOm</t>
  </si>
  <si>
    <t>VOITURE SECONDE CLASSE CL HOm</t>
  </si>
  <si>
    <t>Kits wagons HOm</t>
  </si>
  <si>
    <t>COUVERT BELGRANO LA BRUGEOISE HOm</t>
  </si>
  <si>
    <t>COUVERT BELGRANO TÔLÉ MONTÉ PEINT HOm</t>
  </si>
  <si>
    <t xml:space="preserve">COOPER SIMPLE 95 T HOm du TRASANDINO OU GENERAL BELGRANO </t>
  </si>
  <si>
    <t>COOPER 95 T DOUBLE HOm 1 MOTEUR</t>
  </si>
  <si>
    <t>4 essieux avec roues fine scale  ∅ 8,75 mm pour matériel roulant BEMO™ HOm.</t>
  </si>
  <si>
    <t>40 ATTELAGES à CHOQUELLES HOm POUR 10 VÉHICULES HOm</t>
  </si>
  <si>
    <t xml:space="preserve">40 ESSIEUX HOm  MÉTAL FINE SCALE </t>
  </si>
  <si>
    <t>40 HOm FINE SCALE WHEELS</t>
  </si>
  <si>
    <t>40 HOm FINE SCALE WHEELS for BEMO COACHES</t>
  </si>
  <si>
    <t>40 essieux avec roues fine scale  ∅ 8,75 mm pour matériel roulant BEMO™ HOm.</t>
  </si>
  <si>
    <t>GUIDES RAIL FLEXIBLE HOm</t>
  </si>
  <si>
    <t>3 x 3 GABARITS DE POSE DE RAIL HOm</t>
  </si>
  <si>
    <t>Set of track gauges : gap gauge for double tracks, tunnel gauges for single track, tunnel gauges for HOm (HOn 3,5) double tracks. Wooden laser kit.</t>
  </si>
  <si>
    <t>DIORAMA HOm "LE PETIT PONT"</t>
  </si>
  <si>
    <t>BB ALSTHOm GIJON PLATE</t>
  </si>
  <si>
    <t>BB ALSTHOm AZPEITIA PLATE</t>
  </si>
  <si>
    <t>PLAQUE RÉSEAU BB ALSTHOm AZPEITIA</t>
  </si>
  <si>
    <t>HOm TRACK GAUGES SET</t>
  </si>
  <si>
    <t>HOm 9 TRACK GAUGES SET WOOD KIT</t>
  </si>
  <si>
    <t>KIT en BOIS de GABARITS VOIE DOUBLE et TUNNEL HOm</t>
  </si>
  <si>
    <t>HOm 9 TRACK GAUGES SET</t>
  </si>
  <si>
    <t>HOm 9 TRACK GAUGES SET (3 STRAIGHT, 3 RADIUS 1 and 3 RADIUS 2</t>
  </si>
  <si>
    <t>HOm WOODEN WALKWAY</t>
  </si>
  <si>
    <t>HOm 2 WOODEN WALKWAY KIT</t>
  </si>
  <si>
    <t>PLASTER MOLDED ARCH BRIDGE</t>
  </si>
  <si>
    <t>PLASTER HALF MOLDED ARCH BRIDGE</t>
  </si>
  <si>
    <t>PLASTER PAIR OF COLUMNS 240 mm</t>
  </si>
  <si>
    <t>PLASTER PAIR OF COLUMNS 160 mm</t>
  </si>
  <si>
    <t>PLASTER PAIR OF COLUMNS 80 mm</t>
  </si>
  <si>
    <r>
      <t xml:space="preserve">PLASTER MOLDED ARCH BRIDGE  </t>
    </r>
    <r>
      <rPr>
        <b/>
        <sz val="9"/>
        <color rgb="FF000000"/>
        <rFont val="Menlo Bold"/>
      </rPr>
      <t>∅</t>
    </r>
    <r>
      <rPr>
        <b/>
        <sz val="9"/>
        <color rgb="FF000000"/>
        <rFont val="Verdana"/>
      </rPr>
      <t xml:space="preserve"> ARCH 225 mm.</t>
    </r>
  </si>
  <si>
    <r>
      <t xml:space="preserve">PLASTER HALF MOLDED ARCH BRIDGE </t>
    </r>
    <r>
      <rPr>
        <b/>
        <sz val="9"/>
        <color rgb="FF000000"/>
        <rFont val="Menlo Bold"/>
      </rPr>
      <t>∅</t>
    </r>
    <r>
      <rPr>
        <b/>
        <sz val="9"/>
        <color rgb="FF000000"/>
        <rFont val="Verdana"/>
      </rPr>
      <t xml:space="preserve"> ARCH 140 mm.</t>
    </r>
  </si>
  <si>
    <t>PLASTER PAIR OF COLUMNS 240 mm HIGH</t>
  </si>
  <si>
    <t>PLASTER PAIR OF COLUMNS 160 mm HIGH</t>
  </si>
  <si>
    <t>PLASTER PAIR OF COLUMNS 80 mm HIGH</t>
  </si>
  <si>
    <t>34 FO GENUINE POSTERS</t>
  </si>
  <si>
    <t>3  WHITE METAL SIGNAL BELLS ON A PRESENTATION SUPPORT</t>
  </si>
  <si>
    <t>DRGW LONG REFRIGERATOR</t>
  </si>
  <si>
    <t>Oe EPM Isobloc transformé en Rail Bus. Moteur Mashima et transmission  invisibles, DCC, aménagement intérieurs conservés. Nombreuses pièces rapportées. Monté, peint et patiné. Dimensions : 220 x 66 x 54 mm</t>
  </si>
  <si>
    <t>Voiture de première classe, kit en bois de 217 pièces au 48 ème, avec châssis acrylique, boggies laiton commonwealth, attelages Kadee N° 5 et roues nickelées à l'échelle. 250 mm x 52 mm x 42 mm (Hors boggie &amp; hors tampon). 
Fournie avec aménagements intérieurs complets et fenêtres prédécoupées. Notice de montage illustrée avec photos et schémas. 
Livré avec décalcomanies des chemins de fer argentins et 4 numérotations possibles.</t>
  </si>
  <si>
    <t>Voiture de seconde classe, kit bois de 217 pièces au 48 ème, avec châssis acrylique, boggies Commonwealth laiton, attelages Kadee N° 5 et roues nickelées à l'échelle. 250 mm x 52 mm x 42 mm (Hors boggie &amp; hors tampon). Fournie avec aménagements intérieurs complets et fenêtres prédécoupées. Notice de montage illustrée avec photos et schémas.  Livré décalcomanies des chemins de fer argentins et 4 numérotation possibles.</t>
  </si>
  <si>
    <t>Voiture restaurant, kit bois de 200 pièces au 48 ème, avec châssis acrylique, boggies laiton Commonwealth, attelages Kadee N° 5 et roues nickelées à l'échelle. 250 mm x 52 mm x 42 mm (Hors boggie &amp; hors tampon). Fourni avec aménagements intérieurs complets et fenêtres prédécoupées. Notice de montage illustrée avec photos et schémas.  Livré décalcomanies des chemins de fer argentins et 4 numérotation possibles.</t>
  </si>
  <si>
    <t>Voiture de première classe prête à rouler avec châssis laiton, boggies laiton Commonwealth, attelages Kadee N° 5 et roues nickelées à l'échelle. Dimensions : 250 mm x 52 mm x 42 mm (Hors boggie &amp; hors tampon). 
Fournie avec aménagements intérieurs complets et fenêtres installées. Document avec plans cotés et historique réseau.
Livré avec décalcomanies des chemins de fer argentins et 4 numérotations possibles à confirmer à la commande.</t>
  </si>
  <si>
    <t>Voiture de seconde classe prête à rouler avec châssis laiton, boggies laiton Commonwealth, attelages Kadee N° 5 et roues nickelées à l'échelle. Dimensions : 250 mm x 52 mm x 42 mm (Hors boggie &amp; hors tampon). 
Fournie avec aménagements intérieurs complets et fenêtres installées. Document avec plans cotés et historique réseau.
Livré avec décalcomanies des chemins de fer argentins et 4 numérotations possibles à confirmer à la commande.</t>
  </si>
  <si>
    <t>Voiture restaurant prête à rouler avec châssis laiton, boggies laiton Commonwealth, attelages Kadee N° 5 et roues nickelées à l'échelle. Dimensions : 250 mm x 52 mm x 42 mm (Hors boggie &amp; hors tampon). 
Fournie avec aménagements intérieurs complets et fenêtres installées. Document avec plans cotés et historique réseau.
Livré avec décalcomanies des chemins de fer argentins et 4 numérotations possibles à confirmer à la commande.</t>
  </si>
  <si>
    <t>Wagon Couvert, kit en bois de 80 pièces ex Wagons à Bestiaux au 48 ème, avec châssis acrylique, boggies Archbar laiton, attelages Kadee N° 5 et roues nickelées à l'échelle. 160 x 46 x 38 mm (Hors boggie &amp; hors tampon). Livré avec volant de commande du frein manuel et décalcomanies des chemins de fer argentins et 4 numérotation possibles. Notice de montage illustrée avec photos et schémas.</t>
  </si>
  <si>
    <t>Wagons couvert, kit bois de 60 pièces au 48 ème, avec châssis acrylique, boggies Archbar laiton, attelages Kadee N° 5 et roues nickelées à l'échelle. 160 x 46 x 38 mm (Hors boggie &amp; hors tampon). Livré avec volant de commande du frein manuel et décalcomanies des chemins de fer argentins et 4 numérotation possibles. Notice de montage illustrée avec photos et schémas.</t>
  </si>
  <si>
    <t>Wagons couvert au 48 ème, avec châssis laiton, boggies Archbar laiton, attelages Kadee N° 5 et roues nickelées à l'échelle. 160 x 46 x 38 mm (Hors boggie &amp; hors tampon). Livré avec volant de commande du frein manuel et décalcomanies des chemins de fer argentins et 4 numérotation possibles. Décoration conforme à l'original, patine légère.</t>
  </si>
  <si>
    <t>Kit laiton et métal blanc de la Locomotive à vapeur 141 Henschel du Réseau de la Trochita avec châssis métallique, base mécanique Aubertrain avec moteur Mashima™ et double volant d'inertie. Châssis métal. Nombreux accessoires. Modèle en Oe. Le châssis et l'embiellage sont montés et prêts à fonctionner. Compatible DCC. Instructions de montage avec photos, nombreux schémas et dessins en 3D. Jeux de décalcomanies époques 3 et 4 des Chemins de fers Argentins. ﻿Dimensions : 280 x 63,5 x 48 mm</t>
  </si>
  <si>
    <t>Locomotive à vapeur 141 Henschel du Réseau de la Trochita avec base mécanique Aubertrain avec moteur Mashima™ et double volant d'inertie. Châssis métal. Nombreux accessoires. Compatible DCC. Modèle monté et patiné en Oe. Décalcomanies époques 3 et 4 des Chemins de fers Argentins posées. Dimensions : 280 x 63,5 x 48 mm</t>
  </si>
  <si>
    <t>Locomotive à vapeur 141 Henschel du Réseau de la Trochita avec base mécanique Aubertrain avec moteur Mashima™ et double volant d'inertie. Châssis métal. Nombreux accessoires. Modèle monté et patiné en Oe. Décalcomanies époques 3 et 4 des Chemins de fers Argentins posées. Livrée avec décodeur sonore Tsunami™. Dimensions : 280 x 63,5 x 48 mm</t>
  </si>
  <si>
    <t>Paire de boggies Archbar Oe en kit laiton avec 4 essieux avec roues Ø 10,5 mm ajourées et 8 paliers laiton.</t>
  </si>
  <si>
    <t>Paire de boggies Commonwealth Oe en kit laiton avec 4 essieux avec roues Ø 10,5 mm ajourées et 8 paliers laiton.</t>
  </si>
  <si>
    <t>4 paliers laiton pour essieux 100-14.</t>
  </si>
  <si>
    <t>Voiture de première classe, kit bois de 26 pièces au 87 ème, avec châssis bois, boggies Micro trains Commonwealth avec attelages Kadee. 150 mm x 27,5mm x 22 mm (Hors boggie &amp; hors tampon). Fournie sans aménagement intérieur ni fenêtre.  Livré décalcomanies des chemins de fer argentins et 4 numérotation possibles. Fourni sans siège, voir 185-07</t>
  </si>
  <si>
    <t>Voiture de seconde classe, kit bois de 26 pièces au 87 ème, avec châssis bois, boggies Micro trains Commonwealth avec attelages Kadee. 150 mm x 27,5mm x 22 mm (Hors boggie &amp; hors tampon). Fournie sans aménagement intérieur ni fenêtre. Notice de montage illustrée avec photos et schémas.  Livré décalcomanies des chemins de fer argentins et 4 numérotation possibles. Fourni sans siège, voir 185-08</t>
  </si>
  <si>
    <t>Fourgon, kit bois de 26 pièces au 87 ème, avec châssis bois, boggies Micro trains Commonwealth avec attelages Kadee. 120 mm x 26,5mm x 22 mm (Hors boggie &amp; hors tampon). Fournie sans fenêtre. Notice de montage illustrée avec photos et schémas. Livré décalcomanies des chemins de fer argentins et 4 numérotation possibles.</t>
  </si>
  <si>
    <t>Châssis bois modifié pour voitures et fourgon à monter avec des boggies Archbar prêtes à rouler. 1 paire de boggies Microtrains Line Archbar avec attelage Kadee fournie.</t>
  </si>
  <si>
    <t>Châssis bois modifié pour wagons Trochita à monter avec des boggies Commonwealth prêtes à rouler. 1 paire de boggies Microtrains Line Commonwealth avec attelage Kadee fournis.</t>
  </si>
  <si>
    <t>Échelle HO, décalcomanies Chemins de fer argentins en 5 couleurs. À utiliser avec notre gamme de voitures et wagons de la Trochita en HOe.</t>
  </si>
  <si>
    <t>Locomotive à vapeur 141 Henschel Réseau Trochita montée peinte avec base mécanique Kato™ et volant d'inertie. Modèle en HOe. Dimensions : 158 x 35 x 26 mm.</t>
  </si>
  <si>
    <t>Locomotive à vapeur 141 Henschel Réseau Trochita montée peinte avec  base mécanique Kato™ et volant d'inertie. Modèle Patiné en HOe. Dimensions : 158 x 35 x 26 mm.</t>
  </si>
  <si>
    <t>Module représentant le réseau de la Trochita. Voie en HOe. Nombreux accessoires et fins détails de décor ajoutés. Réalisé en terre et végétaux de la pampa argentine.
Livré en caisse bois permettant le transport. MM. Fourni avec un vieux camion et un berger avec son chien venant chercher une brebis égarée. Dimensions : 600 x 400 x 250 mm.</t>
  </si>
  <si>
    <t>Ensemble composé d'un kit 310-01 + 310-02 + 310-03. Instructions de montage illustrées avec nombreuses vues 3D. 3  kits de 350 pièces composé d'un châssis et de boggies en laiton avec roues conformes à l'original et d'une caisse et d'une toiture en bois en contreplaqué fin. Aménagements intérieurs très complets avec sièges bois avec poignées laiton. Nombreux accessoires de décoration, tampons et choquelles en laiton et boîtier NEM pour les têtes d'attelage. Décalcomanies reproduisant 6 versions de différentes époques. Dimensions de la caisse : 283 x 60 x 76 mm. Livret de montage complet avec schémas et photos</t>
  </si>
  <si>
    <r>
      <t xml:space="preserve">Couvert Sud France Buire en Om au 43,5 ème, kit de 80 pièces composé d'un châssis d'une armature et de têtes de boggies en laiton avec roues originales montées sur paliers et d'une caisse en bois en contreplaqué. Portes coulissantes. Tampons et choquelles en laiton. Décalcomanies reproduisant 6 versions de différentes époques. Dimensions hors tout : </t>
    </r>
    <r>
      <rPr>
        <sz val="9"/>
        <color theme="1"/>
        <rFont val="Noteworthy Bold"/>
      </rPr>
      <t>﻿</t>
    </r>
    <r>
      <rPr>
        <sz val="9"/>
        <color theme="1"/>
        <rFont val="Verdana"/>
      </rPr>
      <t>149,20 x 72,4 x 56 mm. Livret de montage complet avec schémas et photos.</t>
    </r>
  </si>
  <si>
    <r>
      <t xml:space="preserve">Couvert Sud France Buire Om (43,5 ème) composé d'un châssis d'une armature et de boggies en laitons avec roues conformes à l'original et d'une caisse en bois en contreplaqué finement gravé. Portes coulissantes. Dimensions hors tout : </t>
    </r>
    <r>
      <rPr>
        <sz val="9"/>
        <color theme="1"/>
        <rFont val="Noteworthy Bold"/>
      </rPr>
      <t>﻿</t>
    </r>
    <r>
      <rPr>
        <sz val="9"/>
        <color theme="1"/>
        <rFont val="Verdana"/>
      </rPr>
      <t>149,20 x 72,4 x 56 mm. Tampons et choquelles en laiton. Livré monté peint.</t>
    </r>
  </si>
  <si>
    <t>4 attelages à choquelles en kit laiton.</t>
  </si>
  <si>
    <t>Set complet de sièges en bois avec rambardes laiton. Peut convenir pour des sièges de deuxième et troisième classe. Dimension individuelle : 20 x 18 x 26 mm. 152 pièces en bois + 12 rambardes à monter.</t>
  </si>
  <si>
    <r>
      <t xml:space="preserve">Montage et peinture du couvert Sud France Buire Om (43,5 ème) composé d'un châssis d'une armature et de boggies en laitons avec roues conformes à l'original et d'une caisse en bois en contreplaqué finement gravé. Portes coulissantes. Dimensions hors tout : </t>
    </r>
    <r>
      <rPr>
        <sz val="9"/>
        <color theme="1"/>
        <rFont val="Noteworthy Bold"/>
      </rPr>
      <t>﻿</t>
    </r>
    <r>
      <rPr>
        <sz val="9"/>
        <color theme="1"/>
        <rFont val="Verdana"/>
      </rPr>
      <t>149,20 x 72,4 x 56 mm. Tampons et choquelles en laiton. Modèle à fournir par vos soins.</t>
    </r>
  </si>
  <si>
    <t>Modèle en laiton et bronze de la 230 T Cail et Fives-Lille construite pour le Réseau Breton. Kit semi-monté (châssis, embiellage et motorisation fonctionnelle).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
Sous-ensembles démontables pour une construction et une décoration aisée conçus pour permettre la peinture à plat des pièces principales : cabine, toit, et caisse à eau amovibles et repositionnables par vissage ou languettes après peinture.</t>
  </si>
  <si>
    <t>Modèle monté et peint en laiton de la 030 Blanc Misseron "LA FERTÉ BERNARD" des tramways de la Sarthe. Modèle conforme à la décoration du modèle conservé en état de marche au MTVS. Peinture suivant modèle actuel conservé en état de marche au MTVS. Modèle de l'année FFMF 2013 (voie étroite). Dimensions hors tout : 64 x 35 x 22.</t>
  </si>
  <si>
    <r>
      <t xml:space="preserve">Om EPM Isobloc transformé en Rail Bus. Moteur Mashima et transmission  invisibles, DCC, aménagement intérieurs conservés. Nombreuses pièces rapportées. Monté, peint et patiné. Dimensions : </t>
    </r>
    <r>
      <rPr>
        <sz val="9"/>
        <color rgb="FF000000"/>
        <rFont val="Noteworthy Bold"/>
      </rPr>
      <t>﻿</t>
    </r>
    <r>
      <rPr>
        <sz val="9"/>
        <color rgb="FF000000"/>
        <rFont val="Verdana"/>
      </rPr>
      <t>220 x 66 x 54 mm</t>
    </r>
  </si>
  <si>
    <t>Transformation par nos soins d'un bus ISOBLOC EPM en Railbus Oe ou Om  (à préciser à la commande).Décodeur DCC et motorisation invisibles. Vous devez fournir le modèle. Delà ide livraison : 16 semaines</t>
  </si>
  <si>
    <t>Modèle de wagon atelier avec réserve de gazole, poêle, enclume, établi et 20 outils mal rangés et rouillés… Aubertrain™ Finish  (vieillissement accentué et nombreux accessoires et personnage). Dimension hors tout : 136 x 45 x 77 mm.</t>
  </si>
  <si>
    <t>Long Caboose SJCC. Aubertrain™ Finish (vieillissement accentué et nombreux accessoires et personnage). Modèle à fournir. Bogies Bachmann™ On30. Dimension hors tout : 214 x 50 x 83 mm.</t>
  </si>
  <si>
    <t>Short Caboose SJCC K107-30. Modèle prêt à rouler réalisé avec la finition Aubertrain™ (vieillissement accentué et nombreux accessoires + personnage). Dimension hors tout : 214 x 50 x 83 mm.</t>
  </si>
  <si>
    <t>kit bois au 43,5 ème d'une voiture de première classe du Transandino, avec châssis acrylique boggies laiton, attelages Kadee et roues nickelées à l'échelle. Fournie avec aménagements intérieurs complets et fenêtres prédécoupées. Notice de montage illustrée avec photos et schémas 3D. Livré décalcomanies des chemins de fer argentins et 4 numérotation possibles. En phase de développement</t>
  </si>
  <si>
    <t>kit bois au 43,5 ème d'une voiture de seconde classe du Transandino, avec châssis acrylique boggies laiton, attelages Kadee et roues nickelées à l'échelle. Fournie avec aménagements intérieurs complets et fenêtres prédécoupées. Notice de montage illustrée avec photos et schémas 3D. Livré décalcomanies des chemins de fer argentins et 4 numérotation possibles. En phase de développement</t>
  </si>
  <si>
    <t>kit laiton au 87 ème d'un couvert à parois ondulées du réseau General Belgrano argentin ayant circulé sur le Transandin. Châssis acrylique boggies laiton, attelages Kadee et roues nickelées à l'échelle. Notice de montage illustrée avec photos et schémas 3D. Livré avec décalcomanies des chemins de fer argentins et 4 numérotation possibles. En phase de développement</t>
  </si>
  <si>
    <t>kit bois au 87ème en HOm  d'une voiture de première classe du Transandino, argentin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</si>
  <si>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bois au 87ème d'une voiture de seconde classe du Transandino argentin,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</si>
  <si>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bois au 87ème d'une voiture de première classe du Transandino chilien,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</si>
  <si>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bois au 87 ème d'un Caboose du Transandino argentin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</si>
  <si>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bois au 87 ème d'une voiture de première classe du Transandino chilien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</si>
  <si>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laiton au 87 ème d'un wagon couvert à parois lisses du Transandino argentin avec châssis acrylique boggies laiton, attelages Kadee et roues nickelées à l'échelle. Livré avec décalcomanies des chemins de fer argentins et 4 numérotation possibles. En phase de développement</t>
  </si>
  <si>
    <t>kit laiton au 87 ème d'un wagon couvert à parois ondulées du Transandino argentin avec châssis acrylique boggies laiton, attelages Kadee et roues nickelées à l'échelle. Livré avec décalcomanies des chemins de fer argentins et 4 numérotation possibles. En phase de développement</t>
  </si>
  <si>
    <t>kit laiton au 87 ème d'un wagon à bétail tôlé du Transandino argentin avec châssis acrylique boggies laiton, attelages Kadee et roues nickelées à l'échelle. Livré avec décalcomanies des chemins de fer argentins et 4 numérotation possibles. En phase de développement</t>
  </si>
  <si>
    <t>Modèle laiton monté peint au 87 ème d'un wagon à bétail tôlé du Transandino argentin avec châssis acrylique boggies laiton, attelages Kadee et roues nickelées à l'échelle. Livré avec décalcomanies des chemins de fer argentins et 4 numérotation possibles. En phase de développement</t>
  </si>
  <si>
    <t>Équipement DCC sonore pour la seconde unité motorisée des 95T double caisse. Avec cette option, chaque machine accouplée dispose de sa propre sonorisation.</t>
  </si>
  <si>
    <r>
      <t>Échelle 0, plaque bois découpée laser avec 2 chevalets.
Dimension :</t>
    </r>
    <r>
      <rPr>
        <b/>
        <sz val="9"/>
        <color theme="1"/>
        <rFont val="Verdana"/>
      </rPr>
      <t xml:space="preserve"> 2</t>
    </r>
    <r>
      <rPr>
        <sz val="9"/>
        <color theme="1"/>
        <rFont val="Verdana"/>
      </rPr>
      <t xml:space="preserve"> x 1 8 x 13 mm.</t>
    </r>
  </si>
  <si>
    <t>Échelle 0, plaque bois découpée laser avec 4 paniers à Homards. 
Dimension : 4 x 11 x 8 x 9.</t>
  </si>
  <si>
    <r>
      <t xml:space="preserve">Échelle 0, plaque bois découpée laser avec 2 Tabourets d'accès au x voitures.
Dimension : </t>
    </r>
    <r>
      <rPr>
        <b/>
        <sz val="9"/>
        <color theme="1"/>
        <rFont val="Verdana"/>
      </rPr>
      <t>2</t>
    </r>
    <r>
      <rPr>
        <sz val="9"/>
        <color theme="1"/>
        <rFont val="Verdana"/>
      </rPr>
      <t xml:space="preserve"> x</t>
    </r>
  </si>
  <si>
    <r>
      <t xml:space="preserve">Échelle 0,  plaque de laiton photo découpée avec 4 bancs triple en ferronnerie.
Dimension : </t>
    </r>
    <r>
      <rPr>
        <b/>
        <sz val="9"/>
        <color theme="1"/>
        <rFont val="Verdana"/>
      </rPr>
      <t>4</t>
    </r>
    <r>
      <rPr>
        <sz val="9"/>
        <color theme="1"/>
        <rFont val="Verdana"/>
      </rPr>
      <t xml:space="preserve"> x 38,6 x 17,6 x 14,3 mm</t>
    </r>
  </si>
  <si>
    <r>
      <t xml:space="preserve">Échelle 0, plaque de laiton photo découpée avec 4 bancs triple en bois.
Dimension : </t>
    </r>
    <r>
      <rPr>
        <b/>
        <sz val="9"/>
        <color theme="1"/>
        <rFont val="Verdana"/>
      </rPr>
      <t>4</t>
    </r>
    <r>
      <rPr>
        <sz val="9"/>
        <color theme="1"/>
        <rFont val="Verdana"/>
      </rPr>
      <t xml:space="preserve"> x 45,4 x 17 x 17 mm</t>
    </r>
  </si>
  <si>
    <t>Kit de 5 portes, 1 fenêtre et 3 œil de bœufs en bois découpé laser. Convient à des bâtiments en HO.</t>
  </si>
  <si>
    <r>
      <t xml:space="preserve">Échelle H0, plaque de laiton photo découpée avec 4 bancs triple en ferronnerie.
Dimension : </t>
    </r>
    <r>
      <rPr>
        <b/>
        <sz val="9"/>
        <color theme="1"/>
        <rFont val="Verdana"/>
      </rPr>
      <t>4</t>
    </r>
    <r>
      <rPr>
        <sz val="9"/>
        <color theme="1"/>
        <rFont val="Verdana"/>
      </rPr>
      <t xml:space="preserve"> x 22,4 x 10,4 x 8,2 mm</t>
    </r>
  </si>
  <si>
    <r>
      <t xml:space="preserve">Échelle H0, plaque de laiton photo découpée avec 4 bancs triple en bois.
Dimension : </t>
    </r>
    <r>
      <rPr>
        <b/>
        <sz val="9"/>
        <color theme="1"/>
        <rFont val="Verdana"/>
      </rPr>
      <t>4</t>
    </r>
    <r>
      <rPr>
        <sz val="9"/>
        <color theme="1"/>
        <rFont val="Verdana"/>
      </rPr>
      <t xml:space="preserve"> x 26,7 x 10 x 10 mm</t>
    </r>
  </si>
  <si>
    <r>
      <t xml:space="preserve">Échelle H0, 6  fûts métalliques en métal blanc.
Dimension : </t>
    </r>
    <r>
      <rPr>
        <b/>
        <sz val="9"/>
        <color theme="1"/>
        <rFont val="Verdana"/>
      </rPr>
      <t>6</t>
    </r>
    <r>
      <rPr>
        <sz val="9"/>
        <color theme="1"/>
        <rFont val="Verdana"/>
      </rPr>
      <t xml:space="preserve"> x 10 x </t>
    </r>
    <r>
      <rPr>
        <sz val="9"/>
        <color theme="1"/>
        <rFont val="Menlo Regular"/>
      </rPr>
      <t>∅</t>
    </r>
    <r>
      <rPr>
        <sz val="9"/>
        <color theme="1"/>
        <rFont val="Verdana"/>
      </rPr>
      <t xml:space="preserve"> 7 MM. </t>
    </r>
  </si>
  <si>
    <t>Accessoires pour patiner nos roues fine scale permettant de peindre l'intérieur de l'essieu et le flanc extérieur seuls des roues tout en protégeant la bande de roulement qui reste ainsi en métal. Kit à monter en bois découpé laser.</t>
  </si>
  <si>
    <t>﻿Ensemble de gabarits en bois : écartement voie double, tunnel une voie, tunnel à deux voies HOm. Largeur 44 et 55 mm. Kit en bois découpé laser.</t>
  </si>
  <si>
    <t>﻿Ensemble de gabarits d'aide à la construction de voie en bois pour droite et courbe HOm. Kit en bois découpé laser.</t>
  </si>
  <si>
    <t>Plaque d'identification portant les référence de votre choix et une tablette supplémentaire d'exposition du modèle hors de sa boîte. Dimension : 260 x 70</t>
  </si>
  <si>
    <t>Boîte de rangement pour machines BEMO™ permettant de stocker vos modèles avec leurs accessoires montés en place enraillés debout. Pour boîte BEMO™ d'origine de dimensions : 247 x 69 X 40 mm. Kit en bois découpé laser. Notre système astucieux de rangement utilise le couvercle de la boîte originale .Kit de 18 pièces à assembler.</t>
  </si>
  <si>
    <t>Boîte de rangement pour machines BEMO™ permettant de stocker vos modèles avec leurs accessoires montés en place enraillés debout. Pour boîte BEMO™ d'origine de dimensions : 189 x 67 X 40 mm. Kit en bois découpé laser. Notre système astucieux de rangement utilise le couvercle de la boîte originale. Kit de 18 pièces à assembler.</t>
  </si>
  <si>
    <t>Boîte de rangement pour machines BEMO™ permettant de stocker vos modèles avec leurs accessoires montés en place enraillés debout. Pour boîte BEMO™ d'origine de dimensions : 169 x 67 X 40 mm. Kit en bois découpé laser. Notre système astucieux de rangement utilise le couvercle de la boîte originale. Kit de 18 pièces à assembler.</t>
  </si>
  <si>
    <t>1 cloche d'annonce des Chemins de fer Rhétiques en métal blanc. Dimension : 58 x 13 mm.</t>
  </si>
  <si>
    <r>
      <t xml:space="preserve">3 cloches d'annonce des Chemins de fer Rhétiques en métal blanc. Dimension : </t>
    </r>
    <r>
      <rPr>
        <sz val="9"/>
        <color rgb="FF000000"/>
        <rFont val="Menlo Regular"/>
      </rPr>
      <t>∅</t>
    </r>
    <r>
      <rPr>
        <sz val="9"/>
        <color rgb="FF000000"/>
        <rFont val="Verdana"/>
      </rPr>
      <t xml:space="preserve"> 8,75, 58 x 13 mm.</t>
    </r>
  </si>
  <si>
    <r>
      <t xml:space="preserve">1 cloche d'annonce des Chemins de fer Rhétiques en laiton tourné.  Dimension : </t>
    </r>
    <r>
      <rPr>
        <sz val="9"/>
        <color rgb="FF000000"/>
        <rFont val="Menlo Regular"/>
      </rPr>
      <t>∅</t>
    </r>
    <r>
      <rPr>
        <sz val="9"/>
        <color rgb="FF000000"/>
        <rFont val="Verdana"/>
      </rPr>
      <t xml:space="preserve"> 8,75, 58 x 13 mm.</t>
    </r>
  </si>
  <si>
    <r>
      <t xml:space="preserve">3 cloches d'annonce des Chemins de fer Rhétiques en laiton tourné.  Dimension : </t>
    </r>
    <r>
      <rPr>
        <sz val="9"/>
        <color rgb="FF000000"/>
        <rFont val="Menlo Regular"/>
      </rPr>
      <t>∅</t>
    </r>
    <r>
      <rPr>
        <sz val="9"/>
        <color rgb="FF000000"/>
        <rFont val="Verdana"/>
      </rPr>
      <t xml:space="preserve"> 8,75, 58 x 13 MM. Dimension : </t>
    </r>
    <r>
      <rPr>
        <sz val="9"/>
        <color rgb="FF000000"/>
        <rFont val="Menlo Bold"/>
      </rPr>
      <t>∅</t>
    </r>
    <r>
      <rPr>
        <sz val="9"/>
        <color rgb="FF000000"/>
        <rFont val="Verdana"/>
      </rPr>
      <t xml:space="preserve"> 8,75 58 x 13 mm.</t>
    </r>
  </si>
  <si>
    <t>Petite plaque en bois et plaque support bicouche et fini aluminium pour présenter trois Cloches d'annonce (avec inscription Filisur). Dimensions : 95 x 45 mm et 115 x 45 mm.</t>
  </si>
  <si>
    <t>Présentoir en bois et plaque bicouche et fini aluminium avec  trois Cloches d'annonce en métal blanc (avec inscription Filisur). Dimensions : 95 x 45 mm et 115 x 45 mm.</t>
  </si>
  <si>
    <r>
      <t>﻿</t>
    </r>
    <r>
      <rPr>
        <sz val="9"/>
        <color rgb="FF000000"/>
        <rFont val="Verdana"/>
      </rPr>
      <t>Diorama d'un pont caniveau "Le petit pont" (Monté, peint décoré vieilli). Avec pont et décor. Dimensions : 250 x 200 x 100 mm.</t>
    </r>
  </si>
  <si>
    <t>Idem 3000-12 avec en plus une C16 PSC avec décodeur Tsunami DCC sonore (5000-03) et un "Pile driver" complet avec son wagon plat atelier de chez San Juan Car Co (5000-02), l'ensemble est monté, peint et vieilli. 
Dimensions : 2 x 900 x 600 x 600 mm.</t>
  </si>
  <si>
    <t>Plaque 0-4-0+0-6-0t KITSON MEYER FCTC du Transandino en bois découpé au laser. Dimension mm x mm.</t>
  </si>
  <si>
    <t>Plaque réseau Henschel 04 de la Trochita en bois découpé au laser. Dimension mm x mm.</t>
  </si>
  <si>
    <t>Plaque réseau Henschel Cassel de la Trochita en bois découpé au laser. Dimension mm x mm.</t>
  </si>
  <si>
    <t>Plaque réseau Henschel 131 de la Trochita en bois découpé au laser. Dimension mm x mm.</t>
  </si>
  <si>
    <t>Plaque constructeur ALSTHOM GIJÓN en bois découpé au laser. 
Dimension :</t>
  </si>
  <si>
    <t>Plaque constructeur ALSTHOM AZPEITIA en bois découpé au laser. 
Dimension :</t>
  </si>
  <si>
    <t>Pont à Tréteaux en H0, 7 tréteaux dimension 860 x 500 x Tablier 46 x Piètement 194 mm. Caisse spéciale de transport comprise.</t>
  </si>
  <si>
    <t>Pont à Tréteaux en 0, 7 tréteaux, dimension 720 x 215 x Tablier 90 x Piètement 130 mm. Caisse spéciale de transport comprise.</t>
  </si>
  <si>
    <t>Pont à Tréteaux en 0, 11 tréteaux dimension 580 x 65 x Tablier 25 x Piètement 90 mm. Caisse spéciale de transport comprise.</t>
  </si>
  <si>
    <t>8 PALIERS LAITON Oe</t>
  </si>
  <si>
    <t>CHARGEMENT FÛTS &amp; TONNEAUX HO</t>
  </si>
  <si>
    <t>2 CHEVALETS O</t>
  </si>
  <si>
    <t>4 PANIERS à HOMARD O</t>
  </si>
  <si>
    <t>2 TABOURETS O</t>
  </si>
  <si>
    <t>PORTES FENÊTRE &amp; ŒIL de  HO</t>
  </si>
  <si>
    <t>3 CLOCHES D'ANNONCE AVEC PRÉSENTOIR</t>
  </si>
  <si>
    <t>PAIRE de PILIERS HAUTEUR 240 mm en PLÂTRE</t>
  </si>
  <si>
    <t>PAIRE de PILIERS HAUTEUR 160 mm en PLÂTRE</t>
  </si>
  <si>
    <t>PAIRE de PILIERS HAUTEUR 80 mm en PLÂTRE</t>
  </si>
  <si>
    <t>BB ALSTHOM GIJÓN</t>
  </si>
  <si>
    <t>BB ALSTHOM AZPEITIA</t>
  </si>
  <si>
    <t>SLM HGe 4/4 FO</t>
  </si>
  <si>
    <t>FRANCO BELGE</t>
  </si>
  <si>
    <t>﻿On30 217 parts First class coach wooden kit in On30 with acrylic frame, original uncounted Commonwealth brass bogies, Kadee n° 5 couplers and original four holes nickel wheels. Assembled body sizes 250 mm x 52 mm x 42 mm. With first class interiors, wood chest &amp; wood stove and pre-cut Glazing. Complete nice illustrated French instructions with photos and drawing.</t>
  </si>
  <si>
    <t>﻿On30 217 parts second class coach wooden kit in On30 with acrylic frame, original uncounted Commonwealth brass bogies, Kadee n° 5 couplers and original four holes nickel wheels. Assembled body sizes 250 mm x 52 mm x 42 mm.  With first class interiors, wood chest &amp; wood stove and pre-cut Glazing.  Complete nice illustrated French instructions with photos and drawing.</t>
  </si>
  <si>
    <t>On30 190 parts restaurant wooden kit in On30 with acrylic frame, original unmounted Commonwealth brass bogies, Kadee n° 5 couplers and original four holes nickel wheels. Assembled body sizes 250 mm x 52 mm x 42 mm.  With restaurant interiors and pre-cut Glazing.  Complete nice illustrated French instructions with photos and drawing.</t>
  </si>
  <si>
    <r>
      <rPr>
        <sz val="9"/>
        <color theme="1"/>
        <rFont val="Noteworthy Light"/>
      </rPr>
      <t>﻿</t>
    </r>
    <r>
      <rPr>
        <sz val="9"/>
        <color theme="1"/>
        <rFont val="Verdana"/>
      </rPr>
      <t>On30 217 parts First class coach ready to run in On30 with brass frame, original Commonwealth brass bogies, Kadee n° 5 couplers and original four holes nickel wheels. Size : 250 mm x 52 mm x 42 mm. With first class interiors, wood chest &amp; wood stove and mounted Glazing. Complete nice illustrated plans.</t>
    </r>
  </si>
  <si>
    <r>
      <rPr>
        <sz val="9"/>
        <color theme="1"/>
        <rFont val="Noteworthy Light"/>
      </rPr>
      <t>﻿</t>
    </r>
    <r>
      <rPr>
        <sz val="9"/>
        <color theme="1"/>
        <rFont val="Verdana"/>
      </rPr>
      <t>On30 217 parts Second class coach ready to run in On30 with brass frame, original Commonwealth brass bogies, Kadee n° 5 couplers and original four holes nickel wheels. Size : 250 mm x 52 mm x 42 mm. With first class interiors, wood chest &amp; wood stove and mounted Glazing. Complete nice illustrated plans.</t>
    </r>
  </si>
  <si>
    <r>
      <t>﻿</t>
    </r>
    <r>
      <rPr>
        <sz val="9"/>
        <color rgb="FF000000"/>
        <rFont val="Verdana"/>
      </rPr>
      <t>On30 217 parts Dining car ready to run in On30 with brass frame, original Commonwealth brass bogies, Kadee n° 5 couplers and original four holes nickel wheels. Size : 250 mm x 52 mm x 42 mm. With first class interiors, wood chest &amp; wood stove and mounted Glazing. Complete nice illustrated plans.</t>
    </r>
  </si>
  <si>
    <t>On30 60 parts Stock Car wooden kit with acrylic frame, original unmounted Archbar brass bogies, Kadee n° 5 couplers and original four holes nickel wheels. Assembled body sizes 160 x 46 x 38 mm. With Truck Brake Levers, ladder and fine parts in thin white paper. Decals of Argentinian railways logo and numbering for 4 different cars.  Complete nice illustrated French instructions with photos and drawings.</t>
  </si>
  <si>
    <t>On30 60 parts Box Car (ex Stock Car) wooden kit with acrylic frame, original unmounted Archbar brass bogies, Kadee n° 5 couplers and original four holes nickel wheels. Assembled body sizes 160 x 46 x 38 mm. With Truck Brake Levers, ladder and fine parts in thin white paper. Decals of Argentinian railways logo and numbering for 4 different cars. Complete nice illustrated French instructions with photos and drawing.</t>
  </si>
  <si>
    <r>
      <t>On30 61 parts Box Car wooden kit with acrylic frame, original unmounted Archbar brass bogies, Kadee n° 5 couplers and original four holes nickel wheels. Assembled body sizes 160 x 46 x 38 mm. With Truck Brake Levers, ladder and fine parts thin white paper. Decals of Argentinian railways logo and numbering for 4 different cars.</t>
    </r>
    <r>
      <rPr>
        <sz val="9"/>
        <color theme="1"/>
        <rFont val="Academy Engraved LET"/>
      </rPr>
      <t>_x0000__x0000__x0000_</t>
    </r>
    <r>
      <rPr>
        <sz val="9"/>
        <color theme="1"/>
        <rFont val="Verdana"/>
      </rPr>
      <t xml:space="preserve"> Complete nice illustrated french instructions with photos and drawing.</t>
    </r>
  </si>
  <si>
    <r>
      <t>On30 38 parts high side Gondola wooden kit with acrylic frame, original unmounted Archbar brass bogies, Kadee n° 5 couplers and original four holes nickel wheels. Assembled body sizes 160 x 46 x 38 mm. With Truck Brake Levers, ladder and fine parts thin white paper. Decals of Argentinian railways logo andnumberig for 4 different cars.</t>
    </r>
    <r>
      <rPr>
        <sz val="9"/>
        <color theme="1"/>
        <rFont val="Academy Engraved LET"/>
      </rPr>
      <t>_x0000__x0000__x0000__x0000__x0000_</t>
    </r>
    <r>
      <rPr>
        <sz val="9"/>
        <color theme="1"/>
        <rFont val="Verdana"/>
      </rPr>
      <t xml:space="preserve"> Complete nice illustrated french instructions with photos and drawing.</t>
    </r>
  </si>
  <si>
    <r>
      <t>On30 30 parts low sides Gondola wooden kit with acrylic frame, original unmounted Archbar brass bogies, Kadee n° 5 couplers and original four holes nickel wheels. Assembled body sizes 160 x 46 x 38 mm. With Truck Brake Levers, ladder and fine parts thin white paper. Decals of Argentinian railways logo andnumberig for 4 different cars.</t>
    </r>
    <r>
      <rPr>
        <sz val="9"/>
        <color theme="1"/>
        <rFont val="Academy Engraved LET"/>
      </rPr>
      <t>_x0000__x0000__x0000__x0000__x0000_</t>
    </r>
    <r>
      <rPr>
        <sz val="9"/>
        <color theme="1"/>
        <rFont val="Verdana"/>
      </rPr>
      <t xml:space="preserve"> Complete nice illustrated french instructions with photos and drawing.</t>
    </r>
  </si>
  <si>
    <t>On30 20 parts Idler flat long wooden kit with acrylic frame, original unmounted Archbar brass bogies, Kadee n° 5 couplers and original four holes nickel wheels. Assembled body sizes 205 x 38 x 6,5 mm. With Truck Brake Levers, ladder and fine parts thin white paper. Decals of Argentinian railways logo and numbering for 4 different cars. Complete nice illustrated French instructions with photos and drawing.</t>
  </si>
  <si>
    <t>On30 20 parts Idler flat short wooden kit with acrylic frame, original unmounted Archbar brass bogies, Kadee n° 5 couplers and original four holes nickel wheels. Assembled body sizes 160 x 38 x 6,5 mm. With Truck Brake Levers, ladder and fine parts thin white paper. Decals of Argentinian railways logo and numbering for 4 different cars. Complete nice illustrated French instructions with photos and drawing.</t>
  </si>
  <si>
    <t>On30 68 parts Luggage car wooden kit with acrylic frame, original unmounted Archbar brass bogies, Kadee n° 5 couplers and original four holes nickel wheels. Assembled body sizes 208 x 40 x 50 mm. With Truck Brake Levers, ladder and fine parts thin white paper. Decals of Argentinian railways logo and numbering for 4 different cars.</t>
  </si>
  <si>
    <t>8 buffer and chain brass couplers, fit for two Trochita coaches or cars. Complete illustrated instructions with photos and 3 D drawing.</t>
  </si>
  <si>
    <t>On30 wooden Stock Car with brass frame, original Archbar brass bogies, Kadee n° 5 couplers and original four holes nickel wheels. Assembled body sizes 160 x 46 x 38 mm. With Truck Brake Levers, ladder and fine parts in thin white paper. Decals of Argentinian railways logo and numbering for 4 different cars.  Complete nice illustrated French instructions with photos and drawings. Original painting scheme with light weathering.</t>
  </si>
  <si>
    <t>On30 wooden Box Car (ex Stock Car) with brass frame, original Archbar brass bogies, Kadee n° 5 couplers and original four holes nickel wheels. Assembled body sizes 160 x 46 x 38 mm. With Truck Brake Levers, ladder and fine parts in thin white paper. Decals of Argentinian railways logo and numbering for 4 different cars. Original painting scheme with light weathering.</t>
  </si>
  <si>
    <r>
      <t>On30 wooden Box Car with brass frame, original Archbar brass bogies, Kadee n° 5 couplers and original four holes nickel wheels. Assembled body sizes 160 x 46 x 38 mm. With Truck Brake Levers, ladder and fine parts thin white paper. Decals of Argentinian railways logo and numbering for 4 different cars.</t>
    </r>
    <r>
      <rPr>
        <sz val="9"/>
        <color theme="1"/>
        <rFont val="Academy Engraved LET"/>
      </rPr>
      <t>_x0000__x0000__x0000_</t>
    </r>
    <r>
      <rPr>
        <sz val="9"/>
        <color theme="1"/>
        <rFont val="Verdana"/>
      </rPr>
      <t xml:space="preserve"> Original painting scheme with light weathering.</t>
    </r>
  </si>
  <si>
    <t>On30 wooden high side Gondola with brass frame, original Archbar brass bogies, Kadee n° 5 couplers and original four holes nickel wheels. Assembled body sizes 160 x 46 x 38 mm. With Truck Brake Levers, ladder and fine parts thin white paper. Decals of Argentinian railways logo and numbering for 4 different cars. Original painting scheme with light weathering.</t>
  </si>
  <si>
    <r>
      <t>On30 wooden  low sides Gondola with brass frame, original Archbar brass bogies, Kadee n° 5 couplers and original four holes nickel wheels. Assembled body sizes 160 x 46 x 38 mm. With Truck Brake Levers, ladder and fine parts thin white paper. Decals of Argentinian railways logo and numbering for 4 different cars.</t>
    </r>
    <r>
      <rPr>
        <sz val="9"/>
        <color theme="1"/>
        <rFont val="Academy Engraved LET"/>
      </rPr>
      <t>_x0000__x0000__x0000__x0000__x0000_</t>
    </r>
    <r>
      <rPr>
        <sz val="9"/>
        <color theme="1"/>
        <rFont val="Verdana"/>
      </rPr>
      <t xml:space="preserve"> Original painting scheme with light weathering.</t>
    </r>
  </si>
  <si>
    <t>On30 wooden Idler flat long with brass frame, original Archbar brass bogies, Kadee n° 5 couplers and original four holes nickel wheels. Assembled body sizes 205 x 38 x 6,5 mm. With Truck Brake Levers, ladder and fine parts thin white paper. Decals of Argentinian railways logo and numbering for 4 different cars. Original painting scheme with light weathering.</t>
  </si>
  <si>
    <t>On30 wooden Idler flat short with brass frame, original Archbar brass bogies, Kadee n° 5 couplers and original four holes nickel wheels. Assembled body sizes 160 x 38 x 6,5 mm. With Truck Brake Levers, ladder and fine parts thin white paper. Decals of Argentinian railways logo and numbering for 4 different cars. Original painting scheme with light weathering.</t>
  </si>
  <si>
    <t>On30 wooden Luggage car with brass frame, original Archbar brass bogies, Kadee n° 5 couplers and original four holes nickel wheels. Assembled body sizes 208 x 40 x 50 mm. With Truck Brake Levers, ladder and fine parts thin white paper. Decals of Argentinian railways logo and numbering for 4 different cars. Original painting scheme with light weathering.</t>
  </si>
  <si>
    <t>On 30 Henschel 2-8-2 Trochita steamer semi kit. Aubertrain mechanical base with Mashima™ motor &amp; dual fly wheels. Metal frame and white metal &amp; styrene boiler, tender and bunker. Includes prototypical piping and valves.  Running gear is assembled &amp; ready to run. Includes all inscriptions of the original Argentinian Railways. With. Compatible DCC sound Command Control system (Tsunami). sizes : 280 x 63,5 x 48 mm</t>
  </si>
  <si>
    <t>On 30 Henschel 2-8-2 Trochita steamer ready to run. Aubertrain mechanical base with Mashima™ motor &amp; dual fly wheels. Metal frame and white metal &amp; styrene boiler, tender and bunker. Includes prototypical piping and valves.  Premium Caliber Painting (Authentic Paint Schemes) &amp; weathering model by our great painter and artist, Lucas. Includes all inscriptions of the original Argentinian Railways. With . DCC sound Command Control system Tsunami. sizes : 280 x 63,5 x 48 mm</t>
  </si>
  <si>
    <t>O Ferrocarriles  Argentinos Trochita set of decals for 2 I class coaches, 2 II class coaches and for cars. Different numbers and colors.</t>
  </si>
  <si>
    <t>O 3 parts Trochita Water Crane plastic kit. El Maiten and Esquel model like.</t>
  </si>
  <si>
    <t>HO 3 parts Trochita Water Crane plastic kit. El Maiten and Esquel model like.</t>
  </si>
  <si>
    <t>50 parts second class coach wooden kit in HOe with Kadee couplers and ready to run MICROTRAINS Line Commonwealth bogies. Assembled body sizes 150 mm x 27,5mm x 22 mm. Without interiors nor Glazing. Decals of Argentinian railways logo and numbering for 4 different cars. Complete nice illustrated French instructions with photos and drawing 3D. Without interiors, see 185-07</t>
  </si>
  <si>
    <t>50 parts second class coach wooden kit in HOe with Kadee couplers and ready to run MICROTRAINS Line Commonwealth bogies. Assembled body sizes 150 mm x 27,5mm x 22  mm. Without interiors nor Glazing. Decals of Argentinian railways logo and numbering for 4 different cars.  Complete nice illustrated French instructions with photos and drawing. Without interiors, see 185-08</t>
  </si>
  <si>
    <t>40 parts luggage car wooden kit in HOe with Kadee couplers and ready to run Microtrain Line Commonwealth bogies. Assembled body sizes 150 mm x 27,5mm x 22  mm. Without interiors nor Glazing. Decals of Argentinian railways logo and numbering for 4 different cars._x0000_ Complete nice illustrated french instructions with photos and drawing.</t>
  </si>
  <si>
    <t xml:space="preserve">HOe Idler flat 20 parts wooden kit with with Kadee couplers and ready to run Microtrain Line Archbar bogies. Assembled body sizes 88 x 26,5 x 4 mm. With Truck Brake Levers, ladder and fine parts thin white paper. Decals of Argentinian railways logo and numbering for 4 different cars._x0000__x0000__x0000_ Complete nice illustrated french instructions with photos and drawing. </t>
  </si>
  <si>
    <t xml:space="preserve">On30 40 parts Box Car wooden kit with with Kadee couplers and ready to run Microtrain Line Archbar bogies. Assembled body sizes 88 x 4 x 21mm. With Truck Brake Levers, ladder and fine parts thin white paper. Decals of Argentinian railways logo and numbering for 4 different cars._x0000__x0000__x0000_ Complete nice illustrated french instructions with photos and drawing. </t>
  </si>
  <si>
    <t xml:space="preserve">HOe 38 parts high side Gondola wooden kit with with Kadee couplers and ready to run Microtrain Line Archbar bogies. Assembled body sizes 88 x 21,5 x 21mm . With Truck Brake Lever. Decals of Argentinian railways logo and numbering for 4 different cars._x0000__x0000__x0000__x0000__x0000_ Complete nice illustrated french instructions with photos and drawing. </t>
  </si>
  <si>
    <t>HOe 38 parts Gondola wooden kit with with Kadee couplers and ready to run MICROTRAINS Line Archbar bogies.. Assembled body sizes 88 x 13,5 x 21mm . With Truck Brake Lever. Decals of Argentinian railways logo and numbering for 4 different cars._x0000__x0000__x0000__x0000__x0000_ Complete nice illustrated french instructions with photos and drawing.</t>
  </si>
  <si>
    <t>HO Ferrocarriles  Argentinos Trochita set of decals for 2 I class coaches, 2 II class coaches and for cars. Different numbers and colors.</t>
  </si>
  <si>
    <t>Set of 6 HO metal barrels &amp; 6 drums in white metal. Unpainted.</t>
  </si>
  <si>
    <t>HO scale, Argentinian Railways decals in 5 colors. Fit with our Trochita coaches and cars HOe brand line.</t>
  </si>
  <si>
    <t>Trochita module representing a pampa landscape near Cerro Mesa village. A shepherd with his dog is looking for a lost ewe near the little bridge where the flock of sheeps have been picked-up in special stock cars. Realized with genuine pampa material. Fits perfectly to present a Trochita formation. Overall size : 600 x 400 x 250 mm.</t>
  </si>
  <si>
    <t>Ferrocarriles de la Provincia de Buenos Aires Second class coach with diaphragms wooden laser kit. The kit includes an acrylic frame, original Brill trucks, glazing and complete interiors. Decals included for 4 different versions in 2 different periods (FCPBA &amp; AR).  Assembled body sizes 201 x 44 x 31 mm. Complete illustrated instructions in french with photos and 3D drawings.</t>
  </si>
  <si>
    <t>﻿Om Second class Sod France Desouches &amp; David (43,5e), 350 parts kit with brass frame and trucks. Original metal wheels with styrene insulated heart, metal axles. Body &amp; roof in nice plywood laser cuts of 0,4, 0,8 &amp; 1,5 mm. Wooden Seats with brass handrails and complete interiors. Nem box for couplers of your choice. Model brass buffers. Decals included for 6 different versions in different periods.  Body only sizes : 283 x 60 x 76 mm. Complete illustrated instructions in french.</t>
  </si>
  <si>
    <t xml:space="preserve">﻿Om dual first / Second class Sod France Desouches &amp; David (43,5e), 350 parts kit with brass frame and trucks. Original metal wheels with styrene insulated heart and metal axles . Body &amp; roof in nice plywood laser cuts of 0,4, 0,8 &amp; 1,5 mm. Wooden Seats with brass handrails in second class and leather seats in first class (molded). Nem box for couplers of your choice. Model brass buffers. Decals included for 6 different versions in different periods. Body only sizes : 283 x 60 x 76 mm. Complete illustrated instructions in french.
</t>
  </si>
  <si>
    <r>
      <rPr>
        <sz val="9"/>
        <color theme="1"/>
        <rFont val="Noteworthy Light"/>
      </rPr>
      <t>﻿</t>
    </r>
    <r>
      <rPr>
        <sz val="9"/>
        <color theme="1"/>
        <rFont val="Verdana"/>
      </rPr>
      <t>Dual luggage van / second class Sod France Desouches &amp; David (43,5e), 350 parts kit with brass frame and trucks. Original metal wheels with styrene insulated heart, metal axles with bearing for best running. Body &amp; roof in nice plywood laser cuts of 0,4, 0,8 &amp; 1,5 mm. Wooden Seats with brass handrails and complete interiors. Nem box for couplers of your choice. Model brass buffers. Decals included for 6 different versions in different periods.  Body only sizes : 283 x 60 x 76 mm. Complete nicely illustrated instructions in french.</t>
    </r>
  </si>
  <si>
    <t>3 Chemins de fer de Provence Om coaches kit set composed of II, I/II and Luggage van/II class. Each kit composed of 350 parts kit with brass frame and trucks. Original metal wheels with styrene insulated heart, metal axles with bearing for best running. Body &amp; roof in nice plywood laser cuts of 0,4, 0,8 &amp; 1,5 mm. Wooden Seats with brass handrails and complete interiors. Nem box for couplers of your choice. Model brass buffers. Decals included for 6 different versions in different periods.  Body only sizes : 283 x 60 x 76 mm. Three complete nicely illustrated instructions in french with 3D drawings.</t>
  </si>
  <si>
    <r>
      <rPr>
        <sz val="9"/>
        <color theme="1"/>
        <rFont val="Noteworthy Light"/>
      </rPr>
      <t>﻿</t>
    </r>
    <r>
      <rPr>
        <sz val="9"/>
        <color theme="1"/>
        <rFont val="Verdana"/>
      </rPr>
      <t>Om Second class Sod France Desouches &amp; David (43,5e) with brass frame and trucks. Original metal wheels with styrene insulated heart, metal axles. Body &amp; roof in nice plywood laser cuts of 0,4, 0,8 &amp; 1,5 mm. Wooden Seats with brass handrails and complete interiors. Nem box for couplers of your choice. Model brass buffers. Decals included for 6 different versions in different periods. Body only sizes : 283 x 60 x 76 mm. Nice painting &amp; weathering with different original CAP &amp; SF decoration schemes.</t>
    </r>
  </si>
  <si>
    <r>
      <rPr>
        <sz val="9"/>
        <color theme="1"/>
        <rFont val="Noteworthy Light"/>
      </rPr>
      <t>﻿</t>
    </r>
    <r>
      <rPr>
        <sz val="9"/>
        <color theme="1"/>
        <rFont val="Verdana"/>
      </rPr>
      <t xml:space="preserve">Om dual first / Second class Sod France Desouches &amp; David (43,5e) with brass frame and trucks. Original metal wheels with styrene insulated heart and metal axles . Body &amp; roof in nice plywood laser cuts of 0,4, 0,8 &amp; 1,5 mm. Wooden Seats with brass handrails in second class and leather seats in first class (molded). Nem box for couplers of your choice. Model brass buffers. Decals included for 6 different versions in different periods. Body only sizes : 283 x 60 x 76 mm. Nice painting &amp; weathering with different original CP &amp; SF decoration schemes.
</t>
    </r>
  </si>
  <si>
    <r>
      <rPr>
        <sz val="9"/>
        <color theme="1"/>
        <rFont val="Noteworthy Light"/>
      </rPr>
      <t>﻿</t>
    </r>
    <r>
      <rPr>
        <sz val="9"/>
        <color theme="1"/>
        <rFont val="Verdana"/>
      </rPr>
      <t>Dual luggage van / second class Sod France Desouches &amp; David (43,5e) with brass frame and trucks. Original metal wheels with styrene insulated heart, metal axles with bearing for best running. Body &amp; roof in nice plywood laser cuts of 0,4, 0,8 &amp; 1,5 mm. Wooden Seats with brass handrails and complete interiors. Nem box for couplers of your choice. Model brass buffers. Decals included for 6 different versions in different periods.  Body only sizes : 283 x 60 x 76 mm. Nice painting &amp; weathering with different original CP &amp; SF decoration schemes.</t>
    </r>
  </si>
  <si>
    <t>Chemins de fer de Provence 43,5e 1 coach frame assembly with light weathering. You must supply the kit !</t>
  </si>
  <si>
    <t>Set of 7 roof ventilators in molded brass for Om old-timer coaches.</t>
  </si>
  <si>
    <t>HOm Fowler box car full brass kit in brass and laser cut plywood. 80 parts. Original metal and styrene wheels. Functional sliding door.  Decals included for 6 different versions in different periods. Overall dimensions : 74,6 x 36,6 x 29,2 mm. Complete nice illustrated  instructions with photos and 3D drawings.</t>
  </si>
  <si>
    <t>Pair of HOm Fowlerbox car full brass assembled &amp; painted models. Original metal and styrene wheels. Functional sliding door.  Decals included for 6 different versions in different periods. Overall dimensions : 74,6 x 36,6 x 29,2 mm.</t>
  </si>
  <si>
    <t>HOm Fowlerbox car full brass assemble &amp; painted model. Original metal and styrene wheels. Functional sliding door.  Decals included for 6 different versions in different periods. Overall dimensions :74,6 x 36,6 x 29,2 mm.</t>
  </si>
  <si>
    <t>Chemins de fer de Provence / Sud France station wooden kit. Type 2 with 2 rows. 70 parts. The kit includes Redutex™ curved tiles roof, interiors, 4 Tichy™ outdoor light with bracket, 20 different Station names, railways posters, clocks, 4 benches, 2 casks and 2 petrol cans. Instructions with photos and 3D drawings. Building sizes : 95 x 91 x115 mm.  Includes easy to use instructions with 3D drawings.</t>
  </si>
  <si>
    <t>Chemins de fer de Provence / Sud France station wooden kit. Type 2 with 2 rows and a single row good shed. 80 parts. The kit includes Redutex™ curved tiles roof, interiors, 4 Tichy™ outdoor light with bracket, 20 different Station names, railways posters, clocks, 4 benches, 2 casks and 2 petrol cans. Instructions with photos and 3D drawings. Building sizes : 158 x 91 x 115 mm. Plaster molded basement 240 x 110 mm. Includes easy to use instructions with 3D drawings.</t>
  </si>
  <si>
    <t>Chemins de fer de Provence / Sud France station wooden kit. Type 3 with 3 rows. 80 parts. The kit includes Redutex™ curved tiles roof, interiors, 4 Tichy™ outdoor light with bracket, 20 different Station names, railways posters, clocks, 4 benches, 2 casks and 2 petrol cans. Instructions with photos and 3D drawings. Building sizes : 138 x 91 x 115 mm.  Includes easy to use instructions with 3D drawings.</t>
  </si>
  <si>
    <t>Chemins de fer de Provence / Sud France station wooden kit. Type 2 with 3 rows and a double rows good shed. 100 parts. The kit includes Redutex™ curved tiles roof, interiors, 4 Tichy™ outdoor light with bracket, 20 different Station names, railways posters, clocks, 4 benches, 2 casks and 2 petrol cans. Instructions with photos and 3D drawings.  Building sizes : 252 x 91 x 155 mm. Plaster molded basement 240 x 110 mm.  Includes easy to use instructions with 3D drawings.</t>
  </si>
  <si>
    <t>Chemins de fer de Provence / Sud France Saint André like Toilet block wooden laser cut.  Includes easy to use instructions with 3D drawings. Fits and complete our CP Stations.  sizes : 16 x 25 x 31 mm.</t>
  </si>
  <si>
    <t>3 x 10 clocks CFD Art Deco with 2 different hours indicated. Fits our CP stations.</t>
  </si>
  <si>
    <t>Chemins de fer de Provence's Barrême railway station layout. Complete with railway shelter, platforms, good shed, 30 fittings in state of the art aubertrain LG finish. HOm tracks. Overall size : 602 x 400 x 250 mm.</t>
  </si>
  <si>
    <t>HOe 70 parts Correntino Second class coach wooden kit with ready to run Micro Trains Line Archbar Trucks with couplers (003 02 004). Assembled body sizes 112 x 34 x 22 mm. Interiors, acetate glazing and brass handrails included. Complete nice illustrated instructions with photos and 3 D drawings. The kit comes with a Gondola car Kit. Delivered with a gondola kit as described in 420-03 kit.</t>
  </si>
  <si>
    <t>61 Blanc Misseron "FOUILLETOURTE" Tramways de la Sarthe 80 parts brass kit. Original builder's plate in brass. Mashima motor with belt transmission. Decals included reproducing the original model as it is conserved in the Museum MTVS near Paris. Complete nice illustrated  instructions with photos and 3D drawings.  French model of the year 2013 in narrow gauge brand. Overall sizes : 64 x 35 x 22.
Complete nice illustrated instructions in french with photos and many 3 D drawings.</t>
  </si>
  <si>
    <t>Brass and bronze model kit of the 230T Fives Lille and Cail steam machine of the Réseau Breton.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Maxon GM20 motor (natural inertia).
Overall sizes : 217 x 62 x 78 mm, weight : 885 g.
Components are conceived to be easily removable to be painted. Roof, driver's compartment, water tanks are detachable and can be painted once mounted and mounted once painted. Many fixing templates. Complete nice illustrated instructions in french with photos and many 3 D drawings.</t>
  </si>
  <si>
    <t>Brass and bronze semi kit model of the 230T Fives Lille and Cail steam machine of the Réseau Breton. This model comes with mounted frame, wheels and valve gear assembled and functional motorization.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Maxon GM20 motor (natural inertia).
Overall sizes : 217 x 62 x 78 mm, weight : 885 g.
Components are conceived to be easily removable to be painted. Roof, driver's compartment, water tanks are detachable and can be painted once mounted and mounted once painted. Many fixing templates. Complete nice illustrated instructions in french with photos and many 3 D drawings.</t>
  </si>
  <si>
    <r>
      <t xml:space="preserve">Brass and bronze 2-6-0 Corpet Louvet Kit. Actually in function on the Chemin de fer de la baie de la somme ex-CDA (Chemins de fer Départementaux de l'Aisne).  Laser cut metal screwed frame. Hung axles insulated. Injection molded spokes wheels. Nickeled wheels rims.
Current pickup on the 6 driving wheels. Indexed wheels for 90° wedging. Detailed, multi-parts and  valve gear with pre-drilled holes.
Worm and pinions driving system with Mabuchi™ motor with one fly wheels. Original engraved rivets. Overall size : 88,5 x 25 x 38 mm. Weight : 285 g. </t>
    </r>
    <r>
      <rPr>
        <b/>
        <sz val="9"/>
        <color theme="1"/>
        <rFont val="Verdana"/>
      </rPr>
      <t xml:space="preserve"> </t>
    </r>
    <r>
      <rPr>
        <sz val="9"/>
        <color theme="1"/>
        <rFont val="Verdana"/>
      </rPr>
      <t>Fixing template to form the boiler. Complete nice illustrated instructions in french with photos and many 3 D drawings.</t>
    </r>
  </si>
  <si>
    <t>Brass and bronze mounted &amp; painted model of the 230T Fives Lille and Cail steam machine of the Réseau Breton. Paint scheme actual GECP n° 3587 E 327.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Maxon GM20 motor (natural inertia).
Overall sizes : 217 x 62 x 78 mm, weight : 885 g.</t>
  </si>
  <si>
    <t>Brass and bronze mounted &amp; painted model of the 230T Fives Lille and Cail steam machine of the Réseau Breton. Paint scheme actual GECP n° 3587.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Maxon GM20 motor (natural inertia).
Overall sizes : 217 x 62 x 78 mm, weight : 885 g.</t>
  </si>
  <si>
    <t>Brass and bronze mounted &amp; painted model of the 230T Fives Lille and Cail steam machine of the Réseau Breton. Paint scheme actual GECP n° 3587.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Maxxon GM20 motor (natural inertia).
Overall sizes : 217 x 62 x 78 mm, weight : 885 g.</t>
  </si>
  <si>
    <t xml:space="preserve">Light and fine weathering on demand. Finish state of the art Aubertrain LG. True coal in the tanks, delivered with 2 crew members. </t>
  </si>
  <si>
    <t>Brass and bronze 2-6-0 Corpet Louvet  ready to go painted model. At the time in function on the Chemin de fer de la baie de la Somme ex-CDA (Chemins de fer Départementaux de l'Aisne).  Laser cut metal screwed frame. Hung axles insulated. Injection molded spokes wheels. Nickeled wheels rims.
Current pickup on the 6 driving wheels. Indexed wheels for 90° wedging. Detailed, multi-parts and  valve gear with pre-drilled holes.
Worm and pinions driving system with Mabuchi™ motor with one fly wheels. Original engraved rivets. Overall size : 88,5 x 25 x 38 mm. Weight :285 g</t>
  </si>
  <si>
    <t>Brass and bronze 2-6-0 Corpet Louvet  ready to go painted model. At the time in function on the Chemin de fer de la baie de la Somme ex-CDA (Chemins de fer Départementaux de l'Aisne).  Laser cut metal screwed frame. Hung axles insulated. Injection molded spokes wheels. Nickeled wheels rims.
Current pickup on the 6 driving wheels. Indexed wheels for 90° wedging. Detailed, multi-parts and valve gear with pre-drilled holes.
Worm and pinions driving system with Mabuchi™ motor with one fly wheels. Original engraved rivets. 
DCC.
Overall size : 88,5 x 25 x 38 mm. Weight :285 g</t>
  </si>
  <si>
    <t>San Juan Car Company DROP BOTTOM GONDOLA Oe. Ref.  1060 all cars have a different numbering.</t>
  </si>
  <si>
    <t>Isobloc Bus transformed in Railbus. Complete original interiors preserved, the Mashima motor and gears are not visible. On30 gauge. sizes : ﻿220 x 66 x 54 mm. Many fittings added.</t>
  </si>
  <si>
    <t>Isobloc Bus transformed in Railbus.  Complete original interiors preserved, the Mashima motor and gears are not visible. Om gauge. sizes : ﻿220 x 66 x 54 mm.  Many fittings added.</t>
  </si>
  <si>
    <t>Transformation in Railbus of your model of Isobloc. Include a Mashima™ horizontal power unit and gears not visible (rear of the bus in the motor cavity). Paint schemes as illustrated in our web page. Many fittings added.</t>
  </si>
  <si>
    <t>Aubertrain™ LG Finish, deep &amp; state of the art weathering on a scratch Lilliputian caboose of our design. Very smart and original piece. Interiors and functional door. Bachmann™ On30 truck. Overall size : 57 x 42 x 58 mm.</t>
  </si>
  <si>
    <t>Forney 2-4-4 Spectrum deeply weathered with free style complementary water tender, real wood logs, 30 fittings and tools… State o the art work. DCC.</t>
  </si>
  <si>
    <t>Aubertrain™ LG Finish, deep &amp; state of the art weathering a Spectrum On30 Gas Mechanical. Many fittings added as shown in the picture + driver figure. Overall size : 90 x 45 x 52 mm.  Art work with many details.</t>
  </si>
  <si>
    <t>Long caboose SJCC. Aubertrain™ LG Finish, deep &amp; state of the art weathering with additional castings, painted figure included. Original SJCC not included. Bachmann™ On30 trucks.  Overall size : 57 x 42 x 58 mm.</t>
  </si>
  <si>
    <t xml:space="preserve">On30 (or 0n3 on demand) Pile Driver &amp; Idler Flat state of the art assembled and weathered. 100 fittings and appliances have been added to the original kit. Complete interiors. It's a very nice piece of art.
Kit SJCC included, Article 700-11.
</t>
  </si>
  <si>
    <r>
      <rPr>
        <sz val="9"/>
        <color theme="1"/>
        <rFont val="Noteworthy Light"/>
      </rPr>
      <t>﻿</t>
    </r>
    <r>
      <rPr>
        <sz val="9"/>
        <color theme="1"/>
        <rFont val="Verdana"/>
      </rPr>
      <t>43,5 Om Argentinian Trasandino first class coach wooden kit in with acrylic frame, original brass bogies, Kadee couplers and original nickel wheels. With first class interiors and pre-cut Glazing.  Argentinian decals and four numbers available. Complete nice illustrated french instructions with photos and 3D drawings. In development.</t>
    </r>
  </si>
  <si>
    <r>
      <rPr>
        <sz val="9"/>
        <color theme="1"/>
        <rFont val="Noteworthy Light"/>
      </rPr>
      <t>﻿</t>
    </r>
    <r>
      <rPr>
        <sz val="9"/>
        <color theme="1"/>
        <rFont val="Verdana"/>
      </rPr>
      <t>43,5 Om Argentinian Trasandino second class coach wooden kit in with acrylic frame, original brass bogies, Kadee couplers and original nickel wheels. With first class interiors and pre-cut Glazing.  Argentinian decals and four numbers available. Complete nice illustrated french instructions with photos and 3D drawings. In development.</t>
    </r>
  </si>
  <si>
    <r>
      <rPr>
        <sz val="9"/>
        <color theme="1"/>
        <rFont val="Noteworthy Light"/>
      </rPr>
      <t>﻿</t>
    </r>
    <r>
      <rPr>
        <sz val="9"/>
        <color theme="1"/>
        <rFont val="Verdana"/>
      </rPr>
      <t>43,5 Om Argentinian Trasandino boxcar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r>
  </si>
  <si>
    <r>
      <rPr>
        <sz val="9"/>
        <color theme="1"/>
        <rFont val="Noteworthy Light"/>
      </rPr>
      <t>﻿</t>
    </r>
    <r>
      <rPr>
        <sz val="9"/>
        <color theme="1"/>
        <rFont val="Verdana"/>
      </rPr>
      <t>43,5 Om Argentinian Trasandino Waffle boxcar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r>
  </si>
  <si>
    <t xml:space="preserve">Om or HOn3 (to be precised on order). Alco "Cooper" shovel nose of the Trasandine Mendoza - Los Andes line.  Metal frame and white metal &amp; styrene, Mashima motor with dual fly wheels Body (sizes : 328 x 83 x 66. Brass appliances &amp; fittings. Four color schemes on demand with original inscriptions (to be precised on order, see web site). </t>
  </si>
  <si>
    <t xml:space="preserve">HOm (HOn3,5) or HOn30 to be precised on order). Alco "Cooper" shovel nose of the Trasandine Mendoza - Los Andes line. Metal frame, Aubertrain mechanical base with Mashima™ motor &amp; dual fly wheels. Metal frame and white metal &amp; styrene Body (sizes : 780 x 83 x 66). Brass fittings. Four color schemes on demand with original inscriptions (to be precised on order, see web site). </t>
  </si>
  <si>
    <t>﻿HOm Argentinian Trasandino first class coach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</si>
  <si>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HOm Argentinian Trasandino second class coach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</si>
  <si>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HOm Chilean trasandino first class coach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</si>
  <si>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HOm Argentinian trasandino caboose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</si>
  <si>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HOm Chilean trasandino second class coach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</si>
  <si>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1/87 HOm Argentinian trasandino boxcar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</si>
  <si>
    <t>1/87 HOm Argentinian trasandino Waffle boxcar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</si>
  <si>
    <t>Ready to go 1/87 HOm Argentinian trasandino boxcar brass in with acrylic frame, original brass bogies, Kadee couplers and original nickel wheels. With first class interiors and pre-cut Glazing.  Argentinian decals and four numbers available. Complete nice illustrated french instructions with photos and 3D drawings. In development.</t>
  </si>
  <si>
    <t>Ready to go 1/ 87 HOm Argentinian trasandino Waffle boxcar brass  in with acrylic frame, original brass bogies, Kadee couplers and original nickel wheels. With first class interiors and pre-cut Glazing.  Argentinian decals and four numbers available. Complete nice illustrated french instructions with photos and 3D drawings. In development.</t>
  </si>
  <si>
    <t>1/87 HOm Argentinian trasandino stock-car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</si>
  <si>
    <t>Tsunami DCC sound for the twin 95T second motorized 95T unit. This option allows you to get a perfect sound program, twin units have each one it's sound capacity. Very realistic original alco sounds.</t>
  </si>
  <si>
    <t>0 scale, Wooden laser cut plate with 16 horseshoes.
size : 16 x 3 x 3 mm.</t>
  </si>
  <si>
    <t>0 scale, Wooden laser cut sheet with 2 old-timer radios.
size : 2 x 10 x 12 x 3 mm.</t>
  </si>
  <si>
    <r>
      <t xml:space="preserve">0 scale, Wooden laser cut sheet with one typical US horse carriage.
size : </t>
    </r>
    <r>
      <rPr>
        <b/>
        <sz val="9"/>
        <color theme="1"/>
        <rFont val="Verdana"/>
      </rPr>
      <t>1</t>
    </r>
    <r>
      <rPr>
        <sz val="9"/>
        <color theme="1"/>
        <rFont val="Verdana"/>
      </rPr>
      <t xml:space="preserve"> x 90 x 35 x 38 mm. </t>
    </r>
  </si>
  <si>
    <r>
      <t xml:space="preserve">0 scale, Wooden laser cut sheet with two rocking chairs.
size : </t>
    </r>
    <r>
      <rPr>
        <b/>
        <sz val="9"/>
        <color theme="1"/>
        <rFont val="Verdana"/>
      </rPr>
      <t>2</t>
    </r>
    <r>
      <rPr>
        <sz val="9"/>
        <color theme="1"/>
        <rFont val="Verdana"/>
      </rPr>
      <t xml:space="preserve"> x 21 x 15 x 10 mm.</t>
    </r>
  </si>
  <si>
    <r>
      <t xml:space="preserve">0 scale,  Wooden laser cut sheet with 2 step ways.
Dimension : </t>
    </r>
    <r>
      <rPr>
        <b/>
        <sz val="9"/>
        <color theme="1"/>
        <rFont val="Verdana"/>
      </rPr>
      <t>2</t>
    </r>
    <r>
      <rPr>
        <sz val="9"/>
        <color theme="1"/>
        <rFont val="Verdana"/>
      </rPr>
      <t xml:space="preserve"> x</t>
    </r>
  </si>
  <si>
    <t>0 scale, 2 plastic molded set of 4 luggage. 
Size :</t>
  </si>
  <si>
    <t>H0 scale, Wooden laser cut sheet with one typical US horse carriage.
Size :</t>
  </si>
  <si>
    <t>Special support that allows to paint four wheel sets (in and outside) at the time without painting the wheel flange. Fits our fine scale wheels to weather them properly. Wooden for part kit.</t>
  </si>
  <si>
    <t>Set of track gauges and rail bender :  3 straight, 3 radius sections ø 76, 3 radius sections ø 104 for HOm (Hon 3,5) tracks. Wooden laser kit.</t>
  </si>
  <si>
    <t>On a BEMO™ machine, once fittings are glued, it's no more possible to store it in the original case. Our special boxes allow you to enrail the machine with fittings straight up and to store it with it's accessories in place. Our intelligent  storage unit uses the original cover. The box's volume is the same, but the height is a little bigger. 18 parts wooden kit. For original BEMO™ box  sizes : 247 x 69 X 40 mm.</t>
  </si>
  <si>
    <t>On a BEMO™ machine, once fittings are glued, it's no more possible to store it in the original case. Our special boxes allow you to enrail the machine with fittings straight up and to store it with it's accessories in place. Our intelligent  storage unit uses the original cover. The box's volume is the same, but the height is a little bigger. 18 parts wooden kit. For original BEMO™ box  sizes : 189 x 67 X 40 mm.</t>
  </si>
  <si>
    <t>On a BEMO™ machine, once fittings are glued, it's no more possible to store it in the original case. Our special boxes allow you to enrail the machine with fittings straight up and to store it with it's accessories in place. Our intelligent  storage unit uses the original cover. The box's volume is the same, but the height is a little bigger. 18 parts wooden kit.  For original BEMO™ box  sizes : 169 x 67 X 40 mm.</t>
  </si>
  <si>
    <r>
      <t xml:space="preserve">1 Rhaetian Railways Brass signal bell. Sizes :  </t>
    </r>
    <r>
      <rPr>
        <sz val="9"/>
        <color rgb="FF000000"/>
        <rFont val="Menlo Regular"/>
      </rPr>
      <t>∅</t>
    </r>
    <r>
      <rPr>
        <sz val="9"/>
        <color rgb="FF000000"/>
        <rFont val="Verdana"/>
      </rPr>
      <t xml:space="preserve"> 8,75 mm, 58 x 13 mm.</t>
    </r>
  </si>
  <si>
    <t>Little presentation support for 3 signal bells (white metal or brass) with one wood layer and aluminum finish plate with "Filisur RHATISCHE Bahn" inscription. Overall size  : 95 x 45 mm et 115 x 45 mm.</t>
  </si>
  <si>
    <t>Rhaetian Railways  primitive Filisur station (1898) wooden and plaster kit. The kit includes Redutex™ tiles roof, interiors, fittings details and inscriptions plates. Building sizes : 250 x 127 x 52 mm. Plaster molded basement : 280 x 140 mm. Includes easy to use instructions with 3D drawings.</t>
  </si>
  <si>
    <r>
      <t xml:space="preserve">3 Rhaetian Railways white metal signal bells + wood and aluminum stand 2400-05 (115 x 45 mm). Signal bell size :  </t>
    </r>
    <r>
      <rPr>
        <sz val="9"/>
        <color rgb="FF000000"/>
        <rFont val="Menlo Bold"/>
      </rPr>
      <t>∅</t>
    </r>
    <r>
      <rPr>
        <sz val="9"/>
        <color rgb="FF000000"/>
        <rFont val="Verdana"/>
      </rPr>
      <t xml:space="preserve"> 8,75 mm, 58 x 13 mm.</t>
    </r>
  </si>
  <si>
    <r>
      <t xml:space="preserve">Raw plaster molded arch bridge. sizes : 250 x 127 x 52  •  </t>
    </r>
    <r>
      <rPr>
        <sz val="9"/>
        <color rgb="FF000000"/>
        <rFont val="Menlo Bold"/>
      </rPr>
      <t>∅</t>
    </r>
    <r>
      <rPr>
        <sz val="9"/>
        <color rgb="FF000000"/>
        <rFont val="Verdana"/>
      </rPr>
      <t xml:space="preserve"> Arch 225.</t>
    </r>
  </si>
  <si>
    <t>Raw plaster molded semi arch bridge. sizes : 150 x 127 x 52  •  ∅ Arch 140</t>
  </si>
  <si>
    <t>These two modules represent the construction of a trestle bridge somewhere in the great west…One part consists of a working area with bunk house with finely detailed interiors and figures and a store workshop with dozens and dozens of tools, fittings and garbage, the other one is the 8 trestles bridge itself. Electrical connections to power the rails and to switch on/off lights .Both circuits have rear switches in order to animate the stage. State of the art representation. Overall size : : 2 x 900 x 600 x 600 mm.</t>
  </si>
  <si>
    <t>Like Bridge Construction modules article 3000-12, plus a PSC weathered C 16 with Tsunami sound decoder and a San Juan Car Company pile driver weathered and detailled with it's Idler Flat car charged with complementary tools and fittings. Both models are highly detailed and painted in original  D&amp;RGW grey scheme. On30.Overall size : 2 x 900 x 600 x 600 mm.</t>
  </si>
  <si>
    <t>Nice piece of Aubertrain building assembled and weathered serie representing a desk office of the "Seven lakes Railway Company". Interiors, light, glaze and fittings. Overall size : 180 x 140 x 120 mm.</t>
  </si>
  <si>
    <t xml:space="preserve">ALSTHOM GIJON builder plate, ready to use laser cut piece. Size : </t>
  </si>
  <si>
    <t xml:space="preserve">ALSTHOM AZPEITIA builder plate, ready to use laser cut piece. Size : </t>
  </si>
  <si>
    <t>H0 Trestle Bridge assembled model, 4 trestles. Size : 275 x 155 x deck 32 x pier's foot 80 mm. Delivered in a special dedicated carrier included in the price.</t>
  </si>
  <si>
    <t>Trestle Bridge en 0, 8 trestles &amp; a Deck Girder Bridge Atlas 6923 (500,8 mm large). Size  1120 x 740 x deck 50 x Piètement 200 mm. Delivered in a special dedicated carrier included in the price.</t>
  </si>
  <si>
    <t>SECOND CLASS TROCHITA COACH  Oe KIT in LASER CUT PLYWOOD</t>
  </si>
  <si>
    <t>DINING CAR TROCHITA Oe KIT in LASER CUT PLYWOOD</t>
  </si>
  <si>
    <t>TROCHITA STOCK CAR KIT in  LASER CUT PLYWOOD</t>
  </si>
  <si>
    <t>TROCHITA BOX CAR KIT in  LASER CUT PLYWOOD</t>
  </si>
  <si>
    <t>TROCHITA HIGH SIDE GONDOLA CAR KIT in  LASER CUT PLYWOOD. On30</t>
  </si>
  <si>
    <t>TROCHITA LOW SIDE GONDOLA CAR KIT in  LASER CUT PLYWOOD. On30</t>
  </si>
  <si>
    <t>TROCHITA LONG IDLER FLAT CAR KIT in  LASER CUT PLYWOOD. On30</t>
  </si>
  <si>
    <t>TROCHITA SHORT IDLER FLAT CAR KIT in  LASER CUT PLYWOOD.On30</t>
  </si>
  <si>
    <t>TROCHITA LUGGAGE CAR KIT in  LASER CUT PLYWOOD. On30</t>
  </si>
  <si>
    <t>HO ARGENTINIAN FERROCARRILES LOGO ONLY 5 COLORS DECALS</t>
  </si>
  <si>
    <t>CHEMINS DE FER DE PROVENCE COACHES PAIR OF TRUCKS BRASS ASSEMBLY KIT</t>
  </si>
  <si>
    <t>BARRÊME 2 BAYS ONE GOOD SHED STATE OF THE ART WEATHERED LAYOUT with ACCESSORIES IN BOX</t>
  </si>
  <si>
    <t>WEATHERED GAS MECHANICAL</t>
  </si>
  <si>
    <t>DRGW WEATHERED SAN JUAN CAR COMPANY LONG REFRIGERATOR</t>
  </si>
  <si>
    <t>WEATHERED CABOOSE MOUNT BLUE MODEL Co</t>
  </si>
  <si>
    <t>WEATHERING TRACTOR MAGIC TRAIN FLEISCHMANN</t>
  </si>
  <si>
    <t>CHILEAN TRASANDINO FIRST CLASS COACH KIT</t>
  </si>
  <si>
    <t>KIT WAFFLE BOX CAR BELGRANO HOm</t>
  </si>
  <si>
    <t xml:space="preserve">WAFFLE BOX CAR BELGRANO READY TO GO </t>
  </si>
  <si>
    <t>2 OLD-TIMER  O KIT</t>
  </si>
  <si>
    <t>2 EASELS O KIT</t>
  </si>
  <si>
    <t>2 STEP WAYS O KIT</t>
  </si>
  <si>
    <t xml:space="preserve">SUSCH STATION WOODEN  KIT WITH PLASTER BASEMENT. </t>
  </si>
  <si>
    <t>LITTLE BRIDGE LAYOUT PAINTED &amp; DECORATED READY TO USE</t>
  </si>
  <si>
    <t>2 MODULES STATE OH THE ART "BUILDING THE BRIDGE LAYOUT</t>
  </si>
  <si>
    <t>RhB SLM CROCODILE BUILDER PLATE</t>
  </si>
  <si>
    <t>MATISA  BUILDER PLATE</t>
  </si>
  <si>
    <t>BB ALSTHOM GIJON  BUILDER PLATE</t>
  </si>
  <si>
    <t>BB ALSTHOM AZPEITIA  BUILDER PLATE</t>
  </si>
  <si>
    <t>HGe 4/4 FO BUILDER PLATE</t>
  </si>
  <si>
    <t>FRANCO BELGE BUILDER  PLATE</t>
  </si>
  <si>
    <t xml:space="preserve">EMD BUILDER  PLATE </t>
  </si>
  <si>
    <t>PAINTING WHEELS SUPPORT WOOD KIT TO WEATHER HOm WHEELS</t>
  </si>
  <si>
    <t>LIGHT &amp; NICE WEATHERING FOR 230T FINISH AUBERTRAIN LG</t>
  </si>
  <si>
    <t>GAS MECHANICAL</t>
  </si>
  <si>
    <t>WEATHERING TRACTOR MAGIC TRAIN</t>
  </si>
  <si>
    <t xml:space="preserve">BELGRANO HOm BOX CAR </t>
  </si>
  <si>
    <t>WAFFLE BOX CAR BELGRANO READY TO GO</t>
  </si>
  <si>
    <t>COOPER 95 T DOUBLE HOm 2 MOTORS</t>
  </si>
  <si>
    <t>HOm RAIL BENDERS</t>
  </si>
  <si>
    <t>60 GENUINE SWISS STATION CLOCKS</t>
  </si>
  <si>
    <t>LITTLE BRIDGE LAYOUT</t>
  </si>
  <si>
    <t>3 ABUTMENTS AND 2 RETAINING PLASTER  WALLS</t>
  </si>
  <si>
    <t xml:space="preserve">4 ABUTMENTS AND 3 RETAINING PLASTER WALLS </t>
  </si>
  <si>
    <t>BUILDING THE BRIDGE LAYOUT avec ROLLING STOCK (C16 &amp; Pile Driver).</t>
  </si>
  <si>
    <t>HAINE SAINT-PIERRE PLATE</t>
  </si>
  <si>
    <t>NOYON CUISCARD LASSIGNY BUILDER PLATE</t>
  </si>
  <si>
    <t>RhB SLM CROCODILE PLATE</t>
  </si>
  <si>
    <t>HGe 4/4 FO PLATE</t>
  </si>
  <si>
    <t>FRANCO BELGE PLATE</t>
  </si>
  <si>
    <t xml:space="preserve">EMD PLATE </t>
  </si>
  <si>
    <t>TRESTLE BRIDGE BLOSSOM MINE HO ASSEMBLED PAINTED</t>
  </si>
  <si>
    <t>TRESTLE BRIDGE SAVANNAH HO ASSEMBLED PAINTED</t>
  </si>
  <si>
    <t>TRESTLE BRIDGE ANTONITO O ASSEMBLED</t>
  </si>
  <si>
    <t>TRESTLE BRIDGE CHAMA O ASSEMBLED</t>
  </si>
  <si>
    <t>TRESTLE BRIDGE ANIMAS</t>
  </si>
  <si>
    <t>EMD PLATE</t>
  </si>
  <si>
    <t>KIT SUPPORT de PEINTURE POUR ROUES HOm</t>
  </si>
  <si>
    <t>Kit en BOIS DÉCOUPES LASER  COUVERT EX WAGON à BESTIAUX de la TROCHITA Oe</t>
  </si>
  <si>
    <t>Kit en BOIS DÉCOUPES LASER   Fourgon de la TROCHITA. Oe</t>
  </si>
  <si>
    <t>4 ESSIEUX AVEC ROUES NICKELÉES ET PALIERS LAITON TROCHITA Oe</t>
  </si>
  <si>
    <t>GRUE à EAU TROCHITA TYPE MAITEN OU ESQUEL HO</t>
  </si>
  <si>
    <t>TROCHITA HENSCHEL 75 H 141 HOe AVEC MÉCANIQUE KATO</t>
  </si>
  <si>
    <t>ENSEMBLE DE TROIS VOITURES MONTÉES PEINTES I, II &amp; FOURGON DES CP en Om.</t>
  </si>
  <si>
    <t>SAN JUAN CAR Cie K113-30 On30 D&amp;RGW Refera Kit 150</t>
  </si>
  <si>
    <t xml:space="preserve">SAN JUAN CAR Cie C80 C-16 9 1/2" AIR PMU </t>
  </si>
  <si>
    <t>C 16 PCC SONORE  TSUNAMI "MUSÉE" + PILE DRIVER QUALITÉ MUSÉE</t>
  </si>
  <si>
    <t>TRANSFORMATION D'UNE LOCOTRACTEUR SCHOEMA FLEISCHMANN MAGIC TRAIN</t>
  </si>
  <si>
    <t>KIT EN BOIS : 2 CHEVALETS O</t>
  </si>
  <si>
    <t>KIT EN BOIS : 4 PANIERS à HOMARD O</t>
  </si>
  <si>
    <t>KIT EN BOIS : 2 TABOURETS O</t>
  </si>
  <si>
    <t>5 PORTES  1 FENÊTRE 3 ŒIL de BŒUF HO</t>
  </si>
  <si>
    <t>KIT EN LAITON :  4 BANCS TRIPLES en BOIS HO</t>
  </si>
  <si>
    <t>9 GABARIT d'ENTRAXE POUR VOIE DROITE &amp; COURBE HOm en BOIS</t>
  </si>
  <si>
    <t>BASE D'EXPOSITION LOCO BEMO</t>
  </si>
  <si>
    <t xml:space="preserve">1 CLOCHE D'ANNONCE MÉTAL BLANC </t>
  </si>
  <si>
    <t xml:space="preserve">3  CLOCHES D'ANNONCE MÉTAL BLANC </t>
  </si>
  <si>
    <t>1  CLOCHE D'ANNONCE TOURNÉS O</t>
  </si>
  <si>
    <t>3  CLOCHES D'ANNONCE TOURNÉS O</t>
  </si>
  <si>
    <t>PLAQUE DE PRÉSENTATION EN BOIS POUR 3  CLOCHE D'ANNONCE</t>
  </si>
  <si>
    <t>3 CLOCHES D'ANNONCE EN MÉTAL BLANC AVEC PRÉSENTOIR</t>
  </si>
  <si>
    <t>DIORAMA HOm "LE PETIT PONT" ENTIÈREMENT DÉCORÉ</t>
  </si>
  <si>
    <t>PAIRE de PILIERS HAUTEUR 240 mm en PLÂTRE MOULÉ</t>
  </si>
  <si>
    <t>PAIRE de PILIERS HAUTEUR 160 mm en PLÂTRE MOULÉ</t>
  </si>
  <si>
    <t>PAIRE de PILIERS HAUTEUR 80 mm en PLÂTRE MOULÉ</t>
  </si>
  <si>
    <t>PLAQUE CONSTRUCTEUR BB ALSTHOm GIJÓN</t>
  </si>
  <si>
    <t>PLAQUE RÉSEAU SLM HGe 4/4 FO</t>
  </si>
  <si>
    <t>PLAQUE CONSTRUCTEUR FRANCO BELGE</t>
  </si>
  <si>
    <t>PLAQUE CONSTRUCTEUR ALCO 36196</t>
  </si>
  <si>
    <t>Accessoires bois, métal ou plastique en Hoe pour la ligne de la Trochita en Argentine.</t>
  </si>
  <si>
    <t>2 brass protection skirts to add to the first serie of Blanc Misseron 030 model.</t>
  </si>
  <si>
    <t xml:space="preserve">On30 Box Car Kit 3000 DRGW San Juan Car Company. </t>
  </si>
  <si>
    <t xml:space="preserve">Couvert DRGW à l'échelle On30 en Kit de la série 3000 de San Juan Car Company. </t>
  </si>
  <si>
    <t>Accessoires en bois, métal et plastique en HO et en O</t>
  </si>
  <si>
    <t>Cie des Batignolles station from the genuine Furka-Oberalp line Wooden kit. Niederwald, Reckingen, Munster, Biel, Mörel, Naters, Lax et Fiesch Type . Station with good shed.</t>
  </si>
  <si>
    <t>Cie des Batignolles little stop from the genuine Furka-Oberalp line Wooden kit. Niederwald, Reckingen, Munster, Biel, Mörel, Naters, Lax et Fiesch Type . Station with good shed.</t>
  </si>
  <si>
    <t>Modules et scénographies ferroviaires</t>
  </si>
  <si>
    <t>Plaques constructeurs de matériel ferroviaire en bois</t>
  </si>
  <si>
    <t>Ponts à tréteaux en bois en HO et en O</t>
  </si>
  <si>
    <t>Séries spéciales et modèles patinés en O</t>
  </si>
  <si>
    <t>Matériel roulant San Juan Car Company</t>
  </si>
  <si>
    <t>Locomotives françaises en laiton HO et O</t>
  </si>
  <si>
    <t>Modèles HOe du Correntino Argentin</t>
  </si>
  <si>
    <t>940-05</t>
  </si>
  <si>
    <t>4006-03</t>
  </si>
  <si>
    <t>DESOUCHES &amp; DAVID</t>
  </si>
  <si>
    <t>DESOUCHES &amp; DAVID PLATE</t>
  </si>
  <si>
    <t>PLAQUE CONSTRUCTEUR DESOUCHES &amp; DAVID</t>
  </si>
  <si>
    <t>CP COACHES DESOUCHES &amp; DAVID BUILDER PLATE</t>
  </si>
  <si>
    <t>CHEMINS de FER ÉCONOMIQUES de la SOMME COACHES LINE PLATE</t>
  </si>
  <si>
    <t xml:space="preserve">Kit du château d'eau de la gare d'Uspallata du Transandino. Livré avec une base et une maçonnerie en plâtre. Cuve en métal repoussé. Accessoires complets. Dimensions : 42 x 42 x 77 mm. </t>
  </si>
  <si>
    <t xml:space="preserve">Uspallata's station water tank with plaster base and stones wall basement, the tank is in embossed metal. Ladder and complete accessories. Overall size :  42 x 42 x 77 mm. </t>
  </si>
  <si>
    <t>950-07</t>
  </si>
  <si>
    <t xml:space="preserve">DESOUCHES et DAVID builder's plate Sud France and CP coaches. Dimensions : 290 x 120 mm. </t>
  </si>
  <si>
    <t>Plaque constructeur DESOUCHES et DAVID des voitures du Sud France puis des CP. Dimensions : 290 x 120 mm.</t>
  </si>
  <si>
    <t>COUVERT BELGRANO HOm</t>
  </si>
  <si>
    <t>kit laiton au 87 ème d'un couvert à parois tôlées du réseau General Belgrano argentin ayant circulé sur le Transandin. Châssis acrylique boggies laiton, attelages Kadee et roues nickelées à l'échelle. Notice de montage illustrée avec photos et schémas 3D. Livré avec décalcomanies des chemins de fer argentins et 4 numérotation possibles. En phase de développement</t>
  </si>
  <si>
    <t>COUVERT LA BRUGEOISE Om</t>
  </si>
  <si>
    <t>COUVERT BELGRANO E Om</t>
  </si>
  <si>
    <t>WAGON COUVERT TÔLÉ BELGRANO / TRASANDINO MONTÉ. Om</t>
  </si>
  <si>
    <t>BELGRANO REEFER CAR</t>
  </si>
  <si>
    <t>WAGON FRIGORIFIQUE BELGRANO</t>
  </si>
  <si>
    <t>REFRIGERATOR TRASANDINO CAR</t>
  </si>
  <si>
    <t>BELGRANO REEFER CAR RTR</t>
  </si>
  <si>
    <t>Modèle laiton monté peint au 87 ème d'un wagon frigorifique du Transandino argentin avec châssis acrylique boggies laiton, attelages Kadee et roues nickelées à l'échelle. Livré avec décalcomanies des chemins de fer argentins et 4 numérotation possibles. En phase de développement</t>
  </si>
  <si>
    <t>COOPER 95 T DOUBLE HOm  du TRASANDINO OU du GENERAL BELGRANO 1 MOTEUR</t>
  </si>
  <si>
    <t>KIT RÉSERVOIR D'EAU USPALLATA du TRASANDINO en HOm</t>
  </si>
  <si>
    <t>4004-12</t>
  </si>
  <si>
    <t>CORPET LOUVET AISNE</t>
  </si>
  <si>
    <t>PLAQUE CORPET LOUVET AISNE</t>
  </si>
  <si>
    <t>CORPET LOUVET AISNE PLATE</t>
  </si>
  <si>
    <t>CORPET LOUVET AISNE BUILDER PLATE</t>
  </si>
  <si>
    <t>Plaque CORPET LOUVET AISNE  en bois découpé au laser. Dimension : 300 mm x 100 mm.</t>
  </si>
  <si>
    <t>HAINE SAINT PIERRE builder plate, ready to use laser cut piece. Size :  mm x mm</t>
  </si>
  <si>
    <t>CORPET LOUVET AISNE builder plate, ready to use laser cut piece. Size : 300 mm x 100 mm.</t>
  </si>
  <si>
    <t xml:space="preserve">Ready to go 1/87 brass HOm Argentinian trasandino Reefer-car  with acrylic frame, original brass bogies, Kadee couplers and original nickel wheels. With first class interiors and pre-cut Glazing.  Argentinian decals and four numbers available. </t>
  </si>
  <si>
    <t xml:space="preserve">Ready to go 1/87 brass HOm Argentinian trasandino stock-car  with acrylic frame, original brass bogies, Kadee couplers and original nickel wheels. With first class interiors and pre-cut Glazing.  Argentinian decals and four numbers available. </t>
  </si>
  <si>
    <t>FRENCH SPEED RECORD 331 Km/H plate, ready to use laser cut piece. Size : 280 x 200 mm.</t>
  </si>
  <si>
    <t>FRENCH SPEED RECORD 331 PLATE</t>
  </si>
  <si>
    <t>960-05</t>
  </si>
  <si>
    <t>960-06</t>
  </si>
  <si>
    <t>960-07</t>
  </si>
  <si>
    <t>960-08</t>
  </si>
  <si>
    <t>SHOWEL NOSE WP&amp;Y SINGLE UNIT</t>
  </si>
  <si>
    <t xml:space="preserve">SHOWEL NOSE WP&amp;Y DOUBLE </t>
  </si>
  <si>
    <t>SHOWEL NOSE WP&amp;Y SIMPLE</t>
  </si>
  <si>
    <t>SHOWEL NOSE WP&amp;Y DOUBLE 2 MOTEURS</t>
  </si>
  <si>
    <t>TSUNAMI SOUND POUR LA SECONDE UNITÉ WP&amp;Y MOTORISÉE</t>
  </si>
  <si>
    <t>TSUNAMI SOUND POUR LA SECONDE UNITÉ WHYTE PASS &amp; YUKON MOTORISÉE</t>
  </si>
  <si>
    <t>SHOWEL NOSE WHYTE PASS &amp; YUKON SIMPLE CAISSE</t>
  </si>
  <si>
    <t xml:space="preserve">SHOWEL NOSE WHYTE PASS &amp; YUKON DOUBLE CAISSE 1 MOTEUR </t>
  </si>
  <si>
    <t>SHOWEL NOSE WHYTE PASS &amp; YUKON DOUBLE CAISSE 2 MOTEURS</t>
  </si>
  <si>
    <t xml:space="preserve">SHOWEL NOSE WP&amp;Y DOUBLE UNIT </t>
  </si>
  <si>
    <t>SHOWEL NOSE WP&amp;Y DOUBLE UNIT 2 MOTORS</t>
  </si>
  <si>
    <t>TSUNAMI SOUND FOR THE SECOND UNIT WP&amp;U</t>
  </si>
  <si>
    <t>SHOWEL NOSE WHYTE PASS &amp; YUKON SINGLE UNIT</t>
  </si>
  <si>
    <t xml:space="preserve">SHOWEL NOSE WHYTE PASS &amp; YUKON DOUBLE UNIT </t>
  </si>
  <si>
    <t>SHOWEL NOSE WHYTE PASS &amp; YUKON DOUBLE UNIT 2 MOTORS</t>
  </si>
  <si>
    <t>TSUNAMI SOUND FOR THE SECOND UNIT WHYTE PASS &amp; YUKON</t>
  </si>
  <si>
    <t>HOm / HOn30 (à préciser à la commande) Alco dite Cooper ou "Nez de pelle". Double caisse et double motorisation Mashima avec double volant d'inertie. Châssis métal, caisse en métal blanc et résine. DCC Sound Mashima avec la bande son de la machine originale. Dimensions de la caisse : 345 x 45 x 35. Bogies laiton. Décoration WHITE PASS &amp; YUKON.</t>
  </si>
  <si>
    <t>HOm / HOn30 (à préciser à la commande) Alco dite Cooper ou "Nez de pelle". Double caisse avec 1 seule motorisation Mashima avec double volant d'inertie. Châssis métal, caisse en métal blanc et résine. DCC Sound Mashima avec la bande son de la machine originale. Dimensions de la caisse : 345 x 45 x 35. Bogies laiton. Décoration WHITE PASS &amp; YUKON.</t>
  </si>
  <si>
    <t>HOm / HOn30 (à préciser à la commande). Alco dite Cooper ou "Nez de pelle". Motorisation Mashima avec double volant d'inertie. Châssis métal, caisse en métal blanc et résine. DCC Sound Mashima avec la bande son de la machine originale. Dimensions de la caisse : 177 x 45 x 35. Bogies laiton. Décoration WHITE PASS &amp; YUKON.</t>
  </si>
  <si>
    <t xml:space="preserve">HOm (HOn3,5) or HOn30 to be precised on order). Alco "Cooper" shovel nose of the White Pass &amp; Yukon Road. Aubertrain mechanical base with Mashima™ motor &amp; dual fly wheels. Metal frame and white metal &amp; styrene Body (sizes : 177 x 45 x 35). </t>
  </si>
  <si>
    <t xml:space="preserve">HOm (HOn3,5) or HOn30 to be precised on order). Alco "Cooper" shovel nose of the White Pass &amp; Yukon Road. Double units with Aubertrain mechanical base with dual Mashima™ motor &amp; dual fly wheels. Metal frame and white metal &amp; styrene Body (sizes : 345 x 45 x 35). Brass appliances &amp; fittings. </t>
  </si>
  <si>
    <t>Tsunami DCC sound for the twin Alco "Cooper" shovel nose of the White Pass &amp; Yukon Road second motorized unit. This option allows you to get a perfect sound program, twin units have each one it's sound capacity. Very realistic original alco sounds. Mounted &amp; tested.</t>
  </si>
  <si>
    <t>Équipement DCC sonore pour la seconde unité motorisée des ALCO WHITE PASS &amp; YUKON. double caisse. Avec cette option, chaque machine accouplée dispose de sa propre sonorisation. Monté, testé.</t>
  </si>
  <si>
    <t xml:space="preserve">HOm (HOn3,5) or HOn30 to be precised on order). Alco "Cooper" shovel nose of the Transandine Mendoza - Los Andes line. Double units with Aubertrain mechanical base with dual Mashima™ motor &amp; dual fly wheels. Metal frame and white metal &amp; styrene Body (sizes : 345 x 45 x 35). Brass appliances &amp; fittings. Four color schemes on demand with original inscriptions (to be precised on order, see web site). </t>
  </si>
  <si>
    <t xml:space="preserve">HOm (HOn3,5) or HOn30 to be precised on order). Alco "Cooper" shovel nose of the Transandine Mendoza - Los Andes line. Double units with one motor Aubertrain mechanical base with Mashima™ motor &amp; dual fly wheels. Metal frame and white metal &amp; styrene Body (sizes : 345 x 45 x 35). Brass appliances &amp; fittings. Four color schemes on demand with original inscriptions (to be precised on order, see web site). </t>
  </si>
  <si>
    <t xml:space="preserve">HOm (HOn3,5) or HOn30 to be precised on order). Alco "Cooper" shovel nose of the Transandine Mendoza - Los Andes line. Aubertrain mechanical base with Mashima™ motor &amp; dual fly wheels. Metal frame and white metal &amp; styrene Body (sizes : 177 x 45 x 35). Four color schemes on demand with original lettering (to be precised on order, see web site). </t>
  </si>
  <si>
    <t>HOm (HOn3,5) or HOn30 to be precised on order). Alco "Cooper" shovel nose of the White Pass &amp; Yukon Road. Double units with one motor Aubertrain mechanical base with Mashima™ motor &amp; dual fly wheels. Metal frame and white metal &amp; styrene Body (sizes : 345 x 45 x 35). Brass appliances &amp; fittings.</t>
  </si>
  <si>
    <t>2400-14</t>
  </si>
  <si>
    <t>2400-15</t>
  </si>
  <si>
    <t>2400-16</t>
  </si>
  <si>
    <t>150 FRENCH GENUINE POSTERS</t>
  </si>
  <si>
    <t>Accessoires en O et en HO pour le matériel métrique et la gamme BEMO™</t>
  </si>
  <si>
    <t>Affiches HO</t>
  </si>
  <si>
    <t>Affiches O</t>
  </si>
  <si>
    <t>510-01</t>
  </si>
  <si>
    <t>510-02</t>
  </si>
  <si>
    <t>510-04</t>
  </si>
  <si>
    <t>510-03</t>
  </si>
  <si>
    <t>FIRST CLASS TROCHITA COACH  Oe LASER CUT WOOD KIT</t>
  </si>
  <si>
    <t xml:space="preserve">4 Oe AXLES WITH TROCHITA NICKEL WHEELS </t>
  </si>
  <si>
    <t>8 BEARINGS FOR Oe TROCHITA AXLES</t>
  </si>
  <si>
    <t>BRASS AIR PUMP &amp; AIR BREAK TANK Oe</t>
  </si>
  <si>
    <t>2 WOODEN Oe TROCHITA ARCHBAR TRUCKS FOR STATIC USE</t>
  </si>
  <si>
    <t>2 WOODEN ORIGINAL Oe TROCHITA ARCHBAR TRUCKS FOR STATIC USE</t>
  </si>
  <si>
    <t>BRASS AIR PUMP &amp; AIR BREAK TANK FOR TROCHITA Oe COACHES &amp; CARS</t>
  </si>
  <si>
    <t>8 BEARINGS FOR TROCHITA Oe AXLES</t>
  </si>
  <si>
    <t>4 Oe AXLES WITH ORIGINAL TROCHITA NICKEL WHEELS WITH BRASS BEARINGS</t>
  </si>
  <si>
    <t>3 WOODEN TROCHITA ORIGINAL COMMONWEALTH Oe TRUCKS FOR STATIC USE</t>
  </si>
  <si>
    <t>Oe ARGENTINIAN FERROCARRILES DECALS FOR 4 COACHES &amp; CARS</t>
  </si>
  <si>
    <t>Oe ORIGINAL TROCHITA WATER CRANE PLASTIC KIT</t>
  </si>
  <si>
    <t>Oe TROCHITA WATER CRANE PLASTIC KIT</t>
  </si>
  <si>
    <t>Oe ARGENTINIAN FERROCARRILES DECALS</t>
  </si>
  <si>
    <t>3 WOODEN TROCHITA COMMONWEALTH Oe TRUCKS FOR STATIC USE</t>
  </si>
  <si>
    <t>HOe first CLASS COACH TROCHITA WOODEN LASER CUT KIT</t>
  </si>
  <si>
    <t>HOe SECOND CLASS COACH TROCHITA WOODEN LASER CUT KIT</t>
  </si>
  <si>
    <t>HOe ORIGINAL LUGGAGE CAR TROCHITA KIT LASER CUT KIT</t>
  </si>
  <si>
    <t>HOe SECOND CLASS COACH TROCHITA KIT</t>
  </si>
  <si>
    <t>HOe first CLASS COACH TROCHITA KIT</t>
  </si>
  <si>
    <t>KIT BOIS DÉCOUPÉ LASER VOITURE TROCHITA PREMIÈRE CLASSE HOe</t>
  </si>
  <si>
    <t>KIT BOIS DÉCOUPÉ LASER FOURGON TROCHITA HOe</t>
  </si>
  <si>
    <t>KIT BOIS DÉCOUPÉ LASER VOITURE TROCHITA SECONDE CLASSE HOe</t>
  </si>
  <si>
    <t>KIT BOIS DÉCOUPÉ LASER TROCHITA PLAT HOe</t>
  </si>
  <si>
    <t>KIT BOIS DÉCOUPÉ LASER TROCHITA COUVERT HOe</t>
  </si>
  <si>
    <t>KIT BOIS DÉCOUPÉ LASER TROCHITA BORD HAUT HOe</t>
  </si>
  <si>
    <t>KIT BOIS DÉCOUPÉ LASER TROCHITA BORD BAS HOe</t>
  </si>
  <si>
    <t>COUVERT CP en KIT LAITON HOm</t>
  </si>
  <si>
    <t>HOm CP BOX CAR BRASS KIT</t>
  </si>
  <si>
    <t>HOm CP BOX BRASS CAR KIT</t>
  </si>
  <si>
    <t>KIT GARE CP 2 HOm</t>
  </si>
  <si>
    <t>KIT GARE CP 2 + HALLE HOm</t>
  </si>
  <si>
    <t>KIT GARE CP 3 TYPE 3 HOm</t>
  </si>
  <si>
    <t>KIT GARE CP 3 + HALLE HOm</t>
  </si>
  <si>
    <t>ARGENTINIAN DECAUVILLE 3 CORRENTINO HOe BOXCAR LASER CUT WOOD KITS</t>
  </si>
  <si>
    <t>ARGENTINIAN DECAUVILLE CORRENTINO HOe BOXCAR LASER CUT WOOD KIT</t>
  </si>
  <si>
    <t>ARGENTINIAN DECAUVILLE CORRENTINO HOe DINER COACH LASER CUT WOOD  KIT</t>
  </si>
  <si>
    <t>ARGENTINIAN DECAUVILLE CORRENTINO HOe GONDOLA LASER CUT WOOD KIT</t>
  </si>
  <si>
    <t>ARGENTINIAN DECAUVILLE 3 CORRENTINO HOe GONDOLAS LASER CUT WOOD  KITS SET</t>
  </si>
  <si>
    <t>ARGENTINIAN DECAUVILLE CORRENTINO HOe LUGGAGE VAN LASER CUT WOOD KIT</t>
  </si>
  <si>
    <t>ARGENTINIAN DECAUVILLE CORRENTINO HOe LUGGAGE VAN, GONDOLA &amp; BOXCAR LASER CUT WOOD KITS SET</t>
  </si>
  <si>
    <t>KIT FOURGON HOe</t>
  </si>
  <si>
    <t>KIT COUVERT HOe</t>
  </si>
  <si>
    <t>KIT VOITURE RESTAURANT HOe</t>
  </si>
  <si>
    <t>1 VOITURE II CLASSE + 1 TOMBEREAU Hoe EN KIT</t>
  </si>
  <si>
    <t>3 VOITURES CLASSE II EN KIT</t>
  </si>
  <si>
    <t>VOITURE II CLASSE Hoe EN KIT</t>
  </si>
  <si>
    <t>3 VOITURES  I CLASSE Hoe EN KIT</t>
  </si>
  <si>
    <t xml:space="preserve"> VOITURE  I CLASSE Hoe EN KIT</t>
  </si>
  <si>
    <t>16 0 HORSESHOES</t>
  </si>
  <si>
    <t>1 0 WORKBENCH</t>
  </si>
  <si>
    <t>4 0 CRATES</t>
  </si>
  <si>
    <t>2 0 OLD-TIMER RADIOS</t>
  </si>
  <si>
    <t>13 0 GARBAGE CAR PARTS</t>
  </si>
  <si>
    <t>1 US 0 HORSE CARRIAGE</t>
  </si>
  <si>
    <t>2 0 ROCKING CHAIRS</t>
  </si>
  <si>
    <t>4 0 CHAIRS</t>
  </si>
  <si>
    <t>10 0 SPICE-PLATES</t>
  </si>
  <si>
    <t>2 0 EASELS</t>
  </si>
  <si>
    <t>4  0 LOBSTER BASKETS</t>
  </si>
  <si>
    <t>1 0 SUSPENDED TOOLS CUPBOARD</t>
  </si>
  <si>
    <t>2 0 LONG LADDERS</t>
  </si>
  <si>
    <t>4 0 GARAGE DOORS</t>
  </si>
  <si>
    <t>2 0 STEP WAYS</t>
  </si>
  <si>
    <t>5 0 WOOD BARRELS</t>
  </si>
  <si>
    <t>5 0 OIL BARRELS</t>
  </si>
  <si>
    <t>2 0 TRIPLE IRONWORK BENCHES</t>
  </si>
  <si>
    <t>2 0 HAND TROLLEYS</t>
  </si>
  <si>
    <t>2 0 FRENCH BAGGAGE WAGON</t>
  </si>
  <si>
    <t>1 0 SET OF LUGGAGE</t>
  </si>
  <si>
    <t>US HO HORSE CARRIAGE</t>
  </si>
  <si>
    <t>2 HO LONG LADDERS</t>
  </si>
  <si>
    <t>1  HO WORKBENCH</t>
  </si>
  <si>
    <t>6  HO POSTER FRAMES</t>
  </si>
  <si>
    <t>4  HO PROVENÇALES WINDOWS</t>
  </si>
  <si>
    <t xml:space="preserve">HO DOORS,  WINDOW &amp;  BULL'S EYES WINDOWS </t>
  </si>
  <si>
    <t>2 BANCS TRIPLES en FONTE O</t>
  </si>
  <si>
    <t>2 0 TRIPLE WOOD BENCHES</t>
  </si>
  <si>
    <t>5 WHITE METAL BARRELS O</t>
  </si>
  <si>
    <t>5  WHITE METAL OIL BARRELS O</t>
  </si>
  <si>
    <t>2 TRIPLE IRONWORK BRASS BENCHES O KIT</t>
  </si>
  <si>
    <t>2 BANCS TRIPLES DE BOIS O</t>
  </si>
  <si>
    <t>2 TRIPLE WOOD BENCHES O BRASS KIT</t>
  </si>
  <si>
    <t>KIT EN LAITON : 2 BANCS TRIPLES DE BOIS EN LAITON ÉCHELLE O</t>
  </si>
  <si>
    <t>KIT EN LAITON : 2 BANCS TRIPLES DE FONTE EN LAITON ÉCHELLE O</t>
  </si>
  <si>
    <t>7 TONNEAUX DE BOIS HO</t>
  </si>
  <si>
    <t>ENSEMBLE EN MÉTAL BLANC : 6 FÛTS MÉTALLIQUES HO</t>
  </si>
  <si>
    <t>ENSEMBLE EN MÉTAL BLANC : 7 TONNEAUX HO</t>
  </si>
  <si>
    <t>KIT LAITON 2 DIABLES HO</t>
  </si>
  <si>
    <t>2 H0 HAND TROLLEYS BRASS KIT</t>
  </si>
  <si>
    <t>2 H0 HAND TROLLEYS</t>
  </si>
  <si>
    <r>
      <t xml:space="preserve">Échelle H0, découpée laiton avec 2 diables de quai.
Dimension : </t>
    </r>
    <r>
      <rPr>
        <b/>
        <sz val="9"/>
        <color theme="1"/>
        <rFont val="Verdana"/>
      </rPr>
      <t>2</t>
    </r>
    <r>
      <rPr>
        <sz val="9"/>
        <color theme="1"/>
        <rFont val="Verdana"/>
      </rPr>
      <t xml:space="preserve"> x 15  X 7 mm</t>
    </r>
  </si>
  <si>
    <r>
      <t xml:space="preserve">H0 scale, Brass plate with 2 hand trolleys.
Size : </t>
    </r>
    <r>
      <rPr>
        <b/>
        <sz val="9"/>
        <color theme="1"/>
        <rFont val="Verdana"/>
      </rPr>
      <t>2</t>
    </r>
    <r>
      <rPr>
        <sz val="9"/>
        <color theme="1"/>
        <rFont val="Verdana"/>
      </rPr>
      <t xml:space="preserve"> x 15  X 7 mm</t>
    </r>
  </si>
  <si>
    <t xml:space="preserve">4 ESSIEUX  MÉTAL FINE SCALE COMPLETS pour BEMO HOm </t>
  </si>
  <si>
    <t>4 FINE SCALE AXLES FOR BEMO Hom</t>
  </si>
  <si>
    <t>4 ESSIEUX  MÉTAL FINE SCALE COMPLETS pour MATÉRIEL ROULANT BEMO Hom</t>
  </si>
  <si>
    <r>
      <t xml:space="preserve">4 FINE SCALE WHEELS </t>
    </r>
    <r>
      <rPr>
        <b/>
        <sz val="9"/>
        <color rgb="FF000000"/>
        <rFont val="Menlo Bold"/>
      </rPr>
      <t>∅</t>
    </r>
    <r>
      <rPr>
        <b/>
        <sz val="9"/>
        <color rgb="FF000000"/>
        <rFont val="Verdana"/>
      </rPr>
      <t xml:space="preserve"> 8,75 mm + AXLES FOR BEMO HOm</t>
    </r>
  </si>
  <si>
    <t>8 ATTELAGES à CHOQUELLES HOm en LAITON pour 2 VÉHICULES</t>
  </si>
  <si>
    <t>PAINTING SUPPORT TO WEATHER HOm WHEELS</t>
  </si>
  <si>
    <t xml:space="preserve">40 ESSIEUX HOm MÉTAL FINE SCALE COMPLETS pour BEMO </t>
  </si>
  <si>
    <t>SET OF 3 GAUGES HOm RAIL BENDERS</t>
  </si>
  <si>
    <t>2 PASSAGES de VOIES HOm en BOIS</t>
  </si>
  <si>
    <t>KIT BOIS 2 PASSAGES de VOIES en BOIS Hom</t>
  </si>
  <si>
    <t>INTELLIGENT BEMO STORAGE UNIT XL KIT</t>
  </si>
  <si>
    <t>BOÎTE de RANGEMENT LOCO BEMO XL EN KIT</t>
  </si>
  <si>
    <t>BOÎTE de RANGEMENT LOCO BEMO 247 x 69 X 40 EN KIT</t>
  </si>
  <si>
    <t>INTELLIGENT BEMO STORAGE UNIT 247 x 69 X 40 KIT</t>
  </si>
  <si>
    <t>INTELLIGENT BEMO STORAGE UNIT 189 x 67 X 40 KIT</t>
  </si>
  <si>
    <t>BOÎTE de RANGEMENT LOCO BEMO 189 x 67 X 40 EN KIT</t>
  </si>
  <si>
    <t>INTELLIGENT BEMO STORAGE UNIT L KIT</t>
  </si>
  <si>
    <t>BOÎTE de RANGEMENT LOCO BEMO L EN KIT</t>
  </si>
  <si>
    <t>BOÎTE de RANGEMENT LOCO BEMO S EN KIT</t>
  </si>
  <si>
    <t>INTELLIGENT BEMO STORAGE UNIT S KIT</t>
  </si>
  <si>
    <t>BOÎTE de RANGEMENT LOCO BEMO HOm 169 x 67 X 40 EN KIT</t>
  </si>
  <si>
    <t>INTELLIGENT BEMO STORAGE UNIT 169 x 67 X 40 KIT</t>
  </si>
  <si>
    <t>34 AFFICHES FO ANCIENNES</t>
  </si>
  <si>
    <t>60 GENUINE SWISS STATION HO CLOCKS WITH FOUR DIFFERENT TIMES INDICATED</t>
  </si>
  <si>
    <t>60 AFFICHES HO HORLOGES de GARES</t>
  </si>
  <si>
    <t>86 AFFICHES CENTENAIRES RhB</t>
  </si>
  <si>
    <t>86 AFFICHES CENTENAIRES RhB = UNESCO</t>
  </si>
  <si>
    <t>40 AFFICHES HO RhB II</t>
  </si>
  <si>
    <t>40 AFFICHES CENTENAIRES RhB + 125 ÈME ANNIVERSAIRE +  UNESCO</t>
  </si>
  <si>
    <t>60 Swiss standard clocks enforced cardboard plate to cut out. 4 different times. Printed in 1448 dpi archival matte paper.</t>
  </si>
  <si>
    <t>Plaque FAMILLEUREUX. Voiture de la Trochita en bois découpé au laser. Dimension : 130 x 250 mm.</t>
  </si>
  <si>
    <t>Trochita coach FAMILLEUREUX builder plate, ready to use laser cut piece. Size : 130 x 250 mm.</t>
  </si>
  <si>
    <t>030 351 Switcher Diesel Chemins de Fer de la Baie de la Somme number plate, ready to use laser cut piece. Size 200 x 115 mm.</t>
  </si>
  <si>
    <t xml:space="preserve">Plaque CORPET LOUVET en bois découpé au laser. Dimension 275 mm x 95 mm.
</t>
  </si>
  <si>
    <t>CORPET LOUVET builder plate, ready to use laser cut piece. Size 275 mm x 95 mm.</t>
  </si>
  <si>
    <t>Tramway de l'Île et Vilaine builder plate, ready to use laser cut piece. Size mm x mm.</t>
  </si>
  <si>
    <t>0-8-0+0-6-0t 3349 KITSON MEYER FCTC Trasandinian Railway builder plate, ready to use laser cut piece. Size mm x mm.</t>
  </si>
  <si>
    <t>Trochita BALDWIN  242 builder plate, ready to use laser cut piece. Size mm x mm.</t>
  </si>
  <si>
    <t>Trochita BALDWIN  01 2-4-2  builder plate, ready to use laser cut piece. Size mm x mm.</t>
  </si>
  <si>
    <t>Trochita HENSCHEL 04 2-4-2 builder plate, ready to use laser cut piece. Size mm x mm.</t>
  </si>
  <si>
    <t>DAYDÉ BRIDGE builder plate, ready to use laser cut piece. Size mm x mm.</t>
  </si>
  <si>
    <t>HENSCHEL CASSEL 242 Trochita  builder plate, ready to use laser cut piece. Size mm x mm.</t>
  </si>
  <si>
    <t>HENSCHEL 131 2-4-2 Trochita  builder plate, ready to use laser cut piece. Size mm x mm.</t>
  </si>
  <si>
    <t>CAIL AJECTA builder plate, ready to use laser cut piece.
Size mm x mm</t>
  </si>
  <si>
    <t>COCKERILL SERAING builder plate, ready to use laser cut piece. Size mm x mm.</t>
  </si>
  <si>
    <t>SCHNEIDER builder plate, ready to use laser cut piece. Size mm x mm.</t>
  </si>
  <si>
    <t>Corsican ABH RENAULT builder plate, ready to use laser cut piece. Size mm x mm.</t>
  </si>
  <si>
    <t>SOULÉ builder plate, ready to use laser cut piece. Size mm x mm.</t>
  </si>
  <si>
    <t>BILLARD builder plate, ready to use laser cut piece. Size mm x mm.</t>
  </si>
  <si>
    <t>CFD AMG 804 builder plate, ready to use laser cut piece. Size mm x mm.</t>
  </si>
  <si>
    <t>Société Générale des Chemins de Fer Économiques builder plate, ready to use laser cut piece. Size mm x mm</t>
  </si>
  <si>
    <t>MANAGE builder plate, ready to use laser cut piece. Size mm x mm.</t>
  </si>
  <si>
    <t>SGCFE builder plate, ready to use laser cut piece. Size mm x mm.</t>
  </si>
  <si>
    <t>060 ROBATEL &amp; BUFFAUD builder plate, ready to use laser cut piece. Size mm x mm.</t>
  </si>
  <si>
    <t>Plaque Crocodile des Chemins de fer Rhétiques SLM Schweizerische Lokomotiv &amp; Maschinen Fabrik en bois découpé au laser. Dimension : 280 mm x 155 mm.</t>
  </si>
  <si>
    <t>Rhaetian Railways Crocodile SLM Schweizerische Lokomotiv &amp; Maschinen Fabrik builder plate, ready to use laser cut piece. Size : 280 mm x 155 mm.</t>
  </si>
  <si>
    <t>Plaque PINGUELY en bois découpé au laser. 
Dimension 280 mm x 150 mm.</t>
  </si>
  <si>
    <t>PINGUELY builder plate, ready to use laser cut piece. Size : 280 mm x 150 mm.</t>
  </si>
  <si>
    <t>Plaque en bois découpé au laser CONSTRUCTEUR SGCFE. Dimension 220 mm x 80 mm.</t>
  </si>
  <si>
    <t>Plaque logo actuel des RhB en bois découpé au laser. Dimension : 190 mm x 60 mm.</t>
  </si>
  <si>
    <t>Plaque logo ancien des RhB en bois découpé au laser. Dimension : 140 mm x 80 mm.</t>
  </si>
  <si>
    <t>Genuine RhB logo plate. Size : 140 mm x 80 mm.</t>
  </si>
  <si>
    <t>Plaque BLANC MISSERON 030 Tramways de la Sarthe en bois découpé au laser. Dimension : 280 mm x 150 mm.</t>
  </si>
  <si>
    <t>BLANC MISSERON 030 Tramways de la Sarthe builder plate, ready to use laser cut piece. Size : 280 mm x 150 mm.</t>
  </si>
  <si>
    <t>2400-17</t>
  </si>
  <si>
    <t>120 AFFICHES PUBLICITAIRES de la POSTE SUISSE</t>
  </si>
  <si>
    <t>520-01</t>
  </si>
  <si>
    <t>510-05</t>
  </si>
  <si>
    <t>200 AFFICHES PUBLICITAIRES OLTIME FRANÇAISES</t>
  </si>
  <si>
    <t>150 AFFICHES ANCIENNES France HO</t>
  </si>
  <si>
    <t>1 TOMBEREAU HOe EN  KIT</t>
  </si>
  <si>
    <t>3 COUVERTS HOe EN KIT</t>
  </si>
  <si>
    <t>3 TOMBEREAUX HOe EN KIT</t>
  </si>
  <si>
    <t>KITS FOURGON + COUVERT + TOMBEREAU HOe</t>
  </si>
  <si>
    <t>520-02</t>
  </si>
  <si>
    <t>520-03</t>
  </si>
  <si>
    <t>520-04</t>
  </si>
  <si>
    <t>70  AFFICHES PUBLICITAIRES FRANCE en O</t>
  </si>
  <si>
    <t>520-05</t>
  </si>
  <si>
    <t>370-07</t>
  </si>
  <si>
    <t>STATION NAMES PLATES BIG SIZE CP POSTERS SET</t>
  </si>
  <si>
    <t>72 big size station names plates, fine archival matte paper. Fits our CP stations.</t>
  </si>
  <si>
    <t>30 small station names plates, fine archival matte paper. Fits our CP shelters and platforms</t>
  </si>
  <si>
    <t>Set de 72 plaques de noms de gares grande taille. Convient à nos gares CP. Imprimé sur  papier photo archival matte paper. Haute résolution.</t>
  </si>
  <si>
    <t>72 BIG STATION NAMES PLATES CHEMINS DE FER DE PROVENCE POSTERS SET</t>
  </si>
  <si>
    <t>30 SMALL STATION NAMES PLATES CHEMINS DE FER DE PROVENCE POSTERS SET</t>
  </si>
  <si>
    <t>SET AFFICHES NOMS de GARE CP GRANDES</t>
  </si>
  <si>
    <t>STATION NAMES PLATES SMALL CP POSTERS SET</t>
  </si>
  <si>
    <t>SET AFFICHES NOMS de GARE CP GRANDE TAILLE pour GARES</t>
  </si>
  <si>
    <t>520-06</t>
  </si>
  <si>
    <t>510-06</t>
  </si>
  <si>
    <t>130 AFFICHES AUTORAILS en HO</t>
  </si>
  <si>
    <t>130 FRENCH MOTOR COACHES HO POSTERS SET</t>
  </si>
  <si>
    <t>130 FRENCH MOTOR COACHES HO POSTEr  SET</t>
  </si>
  <si>
    <t>60 AFFICHES  CP en O</t>
  </si>
  <si>
    <t>65 AFFICHES AUTORAILS en O</t>
  </si>
  <si>
    <t>65 FRENCH MOTOR COACHES O POSTERS SET</t>
  </si>
  <si>
    <t>510-07</t>
  </si>
  <si>
    <t xml:space="preserve">SET 1 200 AFFICHES PUBLICITAIRES FRANCE HO </t>
  </si>
  <si>
    <t xml:space="preserve">SET 2 196 AFFICHES PUBLICITAIRES FRANCE HO </t>
  </si>
  <si>
    <t>196 AFFICHES PUBLICITAIRES OLTIME FRANÇAISES SET 2 HO</t>
  </si>
  <si>
    <t>530-01</t>
  </si>
  <si>
    <t>530-02</t>
  </si>
  <si>
    <t>530-03</t>
  </si>
  <si>
    <t>530-04</t>
  </si>
  <si>
    <t>530-05</t>
  </si>
  <si>
    <t>530-06</t>
  </si>
  <si>
    <t>530-07</t>
  </si>
  <si>
    <t>530-08</t>
  </si>
  <si>
    <t>530-09</t>
  </si>
  <si>
    <t>530-10</t>
  </si>
  <si>
    <t>540-01</t>
  </si>
  <si>
    <t>540-02</t>
  </si>
  <si>
    <t>540-03</t>
  </si>
  <si>
    <t>540-04</t>
  </si>
  <si>
    <t>540-05</t>
  </si>
  <si>
    <t>540-06</t>
  </si>
  <si>
    <t>540-07</t>
  </si>
  <si>
    <t>540-08</t>
  </si>
  <si>
    <t>540-09</t>
  </si>
  <si>
    <t>540-10</t>
  </si>
  <si>
    <t>100 AFFICHES PUBLICITAIRES SUISSES HO</t>
  </si>
  <si>
    <t>510-08</t>
  </si>
  <si>
    <t>510-09</t>
  </si>
  <si>
    <t>510-10</t>
  </si>
  <si>
    <t>510-11</t>
  </si>
  <si>
    <t>AFFICHES SNCB HO</t>
  </si>
  <si>
    <t>PUBLICITÉS BELGES HO</t>
  </si>
  <si>
    <t>AFFICHES NS HO</t>
  </si>
  <si>
    <t>AFFICHES SNCB O</t>
  </si>
  <si>
    <t>PUBLICITÉS BELGES O</t>
  </si>
  <si>
    <t>PUBLICITÉS PAYS BAS O</t>
  </si>
  <si>
    <t>AFFICHES NS O</t>
  </si>
  <si>
    <t>520-07</t>
  </si>
  <si>
    <t>520-08</t>
  </si>
  <si>
    <t>520-09</t>
  </si>
  <si>
    <t>520-10</t>
  </si>
  <si>
    <t>520-11</t>
  </si>
  <si>
    <t>510-12</t>
  </si>
  <si>
    <t>520-12</t>
  </si>
  <si>
    <t>AFFICHES CIWL HO</t>
  </si>
  <si>
    <t>AFFICHES AMTRAK O</t>
  </si>
  <si>
    <t>AFFICHES BALDWIN O</t>
  </si>
  <si>
    <t>AFFICHES CONSTRUCTEURS US O</t>
  </si>
  <si>
    <t>AFFICHES GE O</t>
  </si>
  <si>
    <t>AFFICHES GM O</t>
  </si>
  <si>
    <t>AFFICHES PENNSY O</t>
  </si>
  <si>
    <t>AFFICHES PUBS US O</t>
  </si>
  <si>
    <t>PUBLICITÉS PAYS-BAS HO</t>
  </si>
  <si>
    <t>POSTERS SNCB HO</t>
  </si>
  <si>
    <t>77 AFFICHES SNCB HO</t>
  </si>
  <si>
    <t>77 SNCB POSTERS HO</t>
  </si>
  <si>
    <t>78 AFFICHES NS HO</t>
  </si>
  <si>
    <t>78 NS POSTERS HO</t>
  </si>
  <si>
    <t>NS POSTERS HO</t>
  </si>
  <si>
    <t>NL ADS POSTERS HO</t>
  </si>
  <si>
    <t>CIWL POSTERS HO</t>
  </si>
  <si>
    <t>80 PUBLICITÉS BELGES HO</t>
  </si>
  <si>
    <t>92 NL ADS POSTERS</t>
  </si>
  <si>
    <t>92 PUBLICITÉS PAYS-BAS HO</t>
  </si>
  <si>
    <t>80 BELGIAN ADS POSTERS HO</t>
  </si>
  <si>
    <t>68 FRENCH ADS III-01 HO</t>
  </si>
  <si>
    <t>AFFICHES PUBS France III-01 HO</t>
  </si>
  <si>
    <t>FRENCH ADS III-01 HO</t>
  </si>
  <si>
    <t>68 AFFICHES PUBS France III-01 HO</t>
  </si>
  <si>
    <t>67 AFFICHES PUBS France III-02 HO</t>
  </si>
  <si>
    <t>68 affiches publicitaires françaises époque II, III et IV à découper, réalisées en papier photographique matte archival. Taille : 200 x 140 mm. Échelle O.</t>
  </si>
  <si>
    <t>520-13-01</t>
  </si>
  <si>
    <t>520-13-02</t>
  </si>
  <si>
    <t>67 affiches publicitaires françaises époque II, III et IV à découper, réalisées en papier photographique matte archival. Taille : 200 x 140 mm. Échelle O.</t>
  </si>
  <si>
    <t>510-14</t>
  </si>
  <si>
    <t>65 Amtrak railways posters. Reinforced cardboard plate to cut out in matte archival photo paper. Printed in 1440 DPI high quality printed. Size : 202 x 95 mm. O scale.</t>
  </si>
  <si>
    <t>AMTRAK POSTERS O</t>
  </si>
  <si>
    <t>US ADS OLD POSTERS O</t>
  </si>
  <si>
    <t>PENNSY POSTERS O</t>
  </si>
  <si>
    <t>GM POSTERS O</t>
  </si>
  <si>
    <t>GE POSTERS O</t>
  </si>
  <si>
    <t>2700-01</t>
  </si>
  <si>
    <t>Affiches en 0</t>
  </si>
  <si>
    <t>AFFICHES RhB CENTENAIRES RhB O</t>
  </si>
  <si>
    <t>2500-02</t>
  </si>
  <si>
    <t>2500-03</t>
  </si>
  <si>
    <t>2500-04</t>
  </si>
  <si>
    <t>2500-05</t>
  </si>
  <si>
    <t>2500-06</t>
  </si>
  <si>
    <t>AFFICHES SECONDAIRES SUISSES 0</t>
  </si>
  <si>
    <t>AFFICHES RhB 125 ANNIVERSAIRE 0</t>
  </si>
  <si>
    <t>AFFICHES MOB O</t>
  </si>
  <si>
    <t>AFFICHES LA POSTE O</t>
  </si>
  <si>
    <r>
      <t xml:space="preserve">Plaque de 30  à découper réalisées en papier photographique matte archival d'horloges de quai suisses avec 5 heures différentes indiquées. Dimension :  </t>
    </r>
    <r>
      <rPr>
        <sz val="9"/>
        <color rgb="FF000000"/>
        <rFont val="Menlo Bold"/>
      </rPr>
      <t>∅</t>
    </r>
    <r>
      <rPr>
        <sz val="9"/>
        <color rgb="FF000000"/>
        <rFont val="Verdana"/>
      </rPr>
      <t xml:space="preserve">  5,1 mm.</t>
    </r>
  </si>
  <si>
    <t>AFFICHES FO O</t>
  </si>
  <si>
    <t>69 AFFICHES FO O</t>
  </si>
  <si>
    <t>69 O POSTERS FO</t>
  </si>
  <si>
    <t>59 AFFICHES MOB O</t>
  </si>
  <si>
    <t>59 MOB O POSTERS</t>
  </si>
  <si>
    <t>97 AFFICHES ANNIVERSARY RhB + UNESCO 0</t>
  </si>
  <si>
    <t xml:space="preserve">80 AFFICHES 125 ANNIVERSARY RhB </t>
  </si>
  <si>
    <t>40 affiches à découper  à découper réalisées en papier photographique matte archival du réseau des Chemins de fer Rhétiques. Taille : 136 x 45 mm. Affiches publicitaires, fiches horaires, logo, plaques de signalement. Plus affiches du 125ème anniversaire et de l'Unesco (8 x 17 mm)</t>
  </si>
  <si>
    <t>34 affiches à découper du réseau de la Furka-Oberalp. Taille : 93 x 51 mm. Affiches publicitaires, fiches horaires, logos, plaques de signalement.Réalisées en papier photographique matte archival.</t>
  </si>
  <si>
    <t>43 affiches à découper du réseau des Chemins de fer Rhétiques. Taille : 120 x 45 mm. Affiches publicitaires, fiches horaires, logo, plaques de signalement. Plus affiches des 4 centenaires et de l'Unesco (8 x 17 mm).Réalisées en papier photographique matte archival.</t>
  </si>
  <si>
    <t>40 affiches  à découper réalisées en papier photographique matte archival  du réseau du Montreux Oberland Bernois. Taille : 132 x 51 mm. Affiches publicitaires, fiches horaires, logo, plaques de signalement.</t>
  </si>
  <si>
    <t>100 affiches publicitaires suisses à découper réalisées en papier photographique matte archival. Taille : 95 x 91 mm. Réalisées en papier photographique matte archival imprimé en haute définition (1440 DPI).</t>
  </si>
  <si>
    <t>60 affiches publicitaires de la Poste Suisse à découper réalisées en papier photographique matte archival. Taille : 97 x 98 mm. Réalisées en papier photographique matte archival imprimé en haute définition (1440 DPI).</t>
  </si>
  <si>
    <t>80 AFFICHES PUBLICITAIRES de la POSTE SUISSE EN O</t>
  </si>
  <si>
    <t>2400-18</t>
  </si>
  <si>
    <t>2400-19</t>
  </si>
  <si>
    <t>AFFICHES SECONDAIRES SUISSES HO</t>
  </si>
  <si>
    <t>AFFICHES BLS HO</t>
  </si>
  <si>
    <t>2500-07</t>
  </si>
  <si>
    <t>AFFICHES BLS O</t>
  </si>
  <si>
    <t>AFFICHES SECONDAIRES SUISSES 1</t>
  </si>
  <si>
    <t>BLS O POSTERS</t>
  </si>
  <si>
    <t>91 AFFICHES BLS EN O</t>
  </si>
  <si>
    <t>91 BLS O POSTERS</t>
  </si>
  <si>
    <t>34 AFFICHES SECONDAIRES SUISSES 0</t>
  </si>
  <si>
    <t>34 AFFICHES SECONDAIRES SUISSES O SCALE</t>
  </si>
  <si>
    <t>91 affiches publicitaires de la compagnie Suisse DU BLS à découper réalisées en papier photographique matte archival. 199 X 144 mm. Réalisées en papier photographique matte archival imprimé en haute définition (1440 DPI). Échelle 0.</t>
  </si>
  <si>
    <t>34 affiches publicitaires des chemins de fer secondaires suisses à découper réalisées en papier photographique matte archival. Taille : 142 x 96 mm. Réalisées en papier photographique matte archival imprimé en haute définition (1440 DPI). Échelle 0.</t>
  </si>
  <si>
    <t>80 affiches publicitaires de la Poste Suisse à découper réalisées en papier photographique matte archival. Taille : 202 x 142 mm. Réalisées en papier photographique matte archival imprimé en haute définition (1440 DPI). Échelle 0.</t>
  </si>
  <si>
    <t>80 affiches à découper du réseau des Chemins de fer Rhétiques. Taille : 202 x 142 mm. Affiches publicitaires, fiches horaires, logo, plaques de signalement. Plus affiches des 6 centenaires et de l'Unesco. Réalisées en papier photographique matte archival. Échelle 0.</t>
  </si>
  <si>
    <t>59 affiches  à découper réalisées en papier photographique matte archival  du réseau du Montreux Oberland Bernois. Taille : 190 x 132 mm. Affiches publicitaires, fiches horaires, logo, plaques de signalement. Réalisées en papier photographique matte archival imprimé en haute définition (1440 DPI). Échelle 0.</t>
  </si>
  <si>
    <t>69 affiches à découper du réseau de la Furka-Oberalp. Taille : 202 X 118 mm. Affiches publicitaires, fiches horaires, logos, plaques de signalement. Réalisées en papier photographique matte archival imprimé en haute définition (1440 DPI). Échelle 0.</t>
  </si>
  <si>
    <t>40 affiches publicitaires des chemins de fer secondaires suisses à découper réalisées en papier photographique matte archival. Taille : 91 x 96 mm. Réalisées en papier photographique matte archival imprimé en haute définition (1440 DPI). Échelle H0.</t>
  </si>
  <si>
    <t>104 affiches publicitaires de la compagnie Suisse DU BLS à découper réalisées en papier photographique matte archival. 91 X 81 mm. Réalisées en papier photographique matte archival imprimé en haute définition (1440 DPI). Échelle H0.</t>
  </si>
  <si>
    <t>40 AFFICHES SECONDAIRES SUISSES HO SCALE</t>
  </si>
  <si>
    <t>40 AFFICHES SECONDAIRES SUISSES HO</t>
  </si>
  <si>
    <t>BLS HO POSTERS</t>
  </si>
  <si>
    <t>104 AFFICHES BLS EN HO</t>
  </si>
  <si>
    <t>104 BLS HO POSTERS</t>
  </si>
  <si>
    <t>520-15</t>
  </si>
  <si>
    <t>520-16</t>
  </si>
  <si>
    <t>520-17</t>
  </si>
  <si>
    <t>530-11</t>
  </si>
  <si>
    <t>530-12</t>
  </si>
  <si>
    <t>530-13</t>
  </si>
  <si>
    <t>530-14</t>
  </si>
  <si>
    <t>GRANDS EXPRESS US</t>
  </si>
  <si>
    <t>RÉSEAU NEW YORK CENTRAL</t>
  </si>
  <si>
    <t>LOGOS COMPAGNIES US</t>
  </si>
  <si>
    <t>AFFICHES RÉSEAUX US 2 O</t>
  </si>
  <si>
    <t>510-15</t>
  </si>
  <si>
    <t>510-16</t>
  </si>
  <si>
    <t>510-17</t>
  </si>
  <si>
    <t>RÉSEAUX CHEMINS DE FER ARGENTINS</t>
  </si>
  <si>
    <t>ARGENTINIAN RAILWAYS</t>
  </si>
  <si>
    <t>FRENCH  ADS</t>
  </si>
  <si>
    <t>PUBLICITÉS FRANÇAISES</t>
  </si>
  <si>
    <t>PUBLICITÉS ARGENTINES</t>
  </si>
  <si>
    <t>ARGENTINIAN ADS</t>
  </si>
  <si>
    <t>AFFICHES CONSTRUCTEURS US HO</t>
  </si>
  <si>
    <t>AMTRAK POSTERS HO</t>
  </si>
  <si>
    <t>BALDWIN POSTERS HO</t>
  </si>
  <si>
    <t>US BUILDERSPOSTERS HO</t>
  </si>
  <si>
    <t>GE POSTERS HO</t>
  </si>
  <si>
    <t>GM POSTERS HO</t>
  </si>
  <si>
    <t>PENNSY POSTERS HO</t>
  </si>
  <si>
    <t>US ADS OLD POSTERS HO</t>
  </si>
  <si>
    <t>SHAY POSTERS HO</t>
  </si>
  <si>
    <t>UNION PACIFIC POSTERS HO</t>
  </si>
  <si>
    <t>ARGENTINIAN ADS HO</t>
  </si>
  <si>
    <t>ARGENTINIAN RAILWAYS HO</t>
  </si>
  <si>
    <t>NEW YORK CENTRAL RAILWAY POSTERS HO</t>
  </si>
  <si>
    <t>FRENCH ADS HO</t>
  </si>
  <si>
    <t>FRENCH TRUCKS BUILDERS</t>
  </si>
  <si>
    <t>UP POSTERS HO</t>
  </si>
  <si>
    <t>AFFICHES CONSTRUCTEURS US 2 HO</t>
  </si>
  <si>
    <t>AFFICHES AMTRAK HO</t>
  </si>
  <si>
    <t>AFFICHES BALDWIN HO</t>
  </si>
  <si>
    <t>AFFICHES GENERAL ELECTRIC HO</t>
  </si>
  <si>
    <t>PUBLICITÉS US HO</t>
  </si>
  <si>
    <t>AFFICHES SHAY HO</t>
  </si>
  <si>
    <t>AFFICHES UP HO</t>
  </si>
  <si>
    <t>AFFICHES RÉSEAUX US 01 HO</t>
  </si>
  <si>
    <t>AFFICHES PUBS US HO</t>
  </si>
  <si>
    <t>AFFICHES PENNSY HO</t>
  </si>
  <si>
    <t>AFFICHES GM HO</t>
  </si>
  <si>
    <t>AFFICHES GE HO</t>
  </si>
  <si>
    <t>CONSTRUCTEURS CAMIONS FRANÇAIS HO</t>
  </si>
  <si>
    <t>PUBLICITÉS ARGENTINES HO</t>
  </si>
  <si>
    <t>PUBLICITÉS FRANÇAISES HO</t>
  </si>
  <si>
    <t>RÉSEAUX CHEMINS DE FER ARGENTINS HO</t>
  </si>
  <si>
    <t>Affiches US HO</t>
  </si>
  <si>
    <t>Affiches US O</t>
  </si>
  <si>
    <t>65 AMTRAK POSTERS O</t>
  </si>
  <si>
    <t>62 AFFICHES CONSTRUCTEURS US HO</t>
  </si>
  <si>
    <t>68 AFFICHES BALDWIN HO</t>
  </si>
  <si>
    <t>65 AFFICHES AMTRAK O</t>
  </si>
  <si>
    <t>68 BALDWIN POSTERS O</t>
  </si>
  <si>
    <t>65 Affiches du Réseau Amtrak époque 3/4 en papier photographique matte archival à découper. Réalisées en papier photographique matte archival EN 1440 DPI. Taille :  202 x 95 mm. Échelle O.</t>
  </si>
  <si>
    <t>66 Baldwin locomotive builder posters. Reinforced cardboard plate to cut out in matte archival photo paper. Printed in 1440 DPI high quality printed. Size : 142 x 97 mm. O scale.</t>
  </si>
  <si>
    <t>62 US locomotive builders posters. Reinforced cardboard plate to cut out in matte archival photo paper. Printed in 1440 DPI high quality printed. Size : 142 x 97 mm. O scale.</t>
  </si>
  <si>
    <t>62 Affiches de différents constructeurs américains époque 3/4 à découper. Réalisées en papier photographique matte archival EN 1440 DPI. Taille :  142 x 97 mm. Échelle O.</t>
  </si>
  <si>
    <t>68 Affiches du constructeur Baldwin époque 3/4 à découper. Réalisées en papier photographique matte archival EN 1440 DPI. Taille :  142 x 97 mm. Échelle O.</t>
  </si>
  <si>
    <t>Affiches de différents constructeurs américains époque 3/4 à découper. Réalisées en papier photographique matte archival en 1440 DPI. 
Taille :  95 x 90 mm. Échelle HO.</t>
  </si>
  <si>
    <t>Affiches du constructeur Baldwin époque 3/4 à découper. Réalisées en papier photographique matte archival en 1440 DPI. Taille :  95 x 90 mm. Échelle HO.</t>
  </si>
  <si>
    <t>Affiches du Réseau Amtrak époque 3/4 à découper. Réalisées en papier photographique matte archival en 1440 DPI. Taille : 95 x 90 mm. Échelle HO.</t>
  </si>
  <si>
    <t>US locomotive builders posters. Reinforced cardboard plate to cut out in matte archival photo paper. Printed in high quality 1440 DPI. 
Size :  95 x 90 mm. HO scale.</t>
  </si>
  <si>
    <t>Baldwin locomotive builder posters. Reinforced cardboard plate to cut out in matte archival photo paper. Printed in high quality 1440 DPI. 
Size : 142 x 97 mm. HO scale.</t>
  </si>
  <si>
    <t>Affiches de différents constructeurs français de camion, époque 3/4 à découper. Réalisées en papier photographique matte archival en 1440 DPI. 
Taille :  96 x 75 mm. Échelle HO.</t>
  </si>
  <si>
    <t>US locomotive builders posters. Reinforced cardboard plate to cut out in matte archival photo paper. Printed in high quality 1440 DPI. 
Size :  96 x 75 mm. HO scale.</t>
  </si>
  <si>
    <t>Argentinian ads posters. Reinforced cardboard plate to cut out in matte archival photo paper. Printed in high quality 1440 DPI. 
Size :  202 x 142 mm. HO scale.</t>
  </si>
  <si>
    <t>French ads posters. Reinforced cardboard plate to cut out in matte archival photo paper. Printed in high quality 1440 DPI. 
Size :  202 x 142 mm. HO scale.</t>
  </si>
  <si>
    <t>73 AFFICHES CIWL HO</t>
  </si>
  <si>
    <t>73 CIWL POSTERS</t>
  </si>
  <si>
    <t>73 CIWL posters. Reinforced cardboard plate to cut out in matte archival photo paper. Printed in high quality 1440 DPI. Size : 96 x 81mm. HO scale.</t>
  </si>
  <si>
    <t>Affiches de publicités françaises époque 3/4 à découper. Réalisées en papier photographique matte archival EN 1440 DPI. Taille : 202 x 142 mm. Échelle HO.</t>
  </si>
  <si>
    <t>Affiches de publicités argentines époque 3/4 à découper. Réalisées en papier photographique matte archival EN 1440 DPI. Taille : 202 x 142 mm. Échelle HO.</t>
  </si>
  <si>
    <t>73 Affiches dela CIWL en papier photographique à découper. Réalisées en papier photographique matte archival EN 1440 DPI. Taille : 96 x 81 mm. Échelle HO.</t>
  </si>
  <si>
    <t>130 Affiches d'aurorails français en papier photographique matte archival à découper. Taille : 95 x 85 mm. Échelle HO.</t>
  </si>
  <si>
    <t>130 French motor coaches builders and railway companies posters. Reinforced cardboard plate to cut out in matte archival photo paper HO scale. Printed in high quality 1440 DPI. Size : 95 x 85 mm.</t>
  </si>
  <si>
    <t>77 Affiches de la SNCB à découper. Réalisées en papier photographique matte archival en 1440 DPI. Taille : 95 x 91 mm. Échelle HO.</t>
  </si>
  <si>
    <t>80 belgian ads posters. Reinforced cardboard plate to cut out in matte archival photo paper HO scale. Printed in high quality 1440 DPI. 
Size : 95 x 91 mm.</t>
  </si>
  <si>
    <t>78 Affiches des Chemins de fer néerlandais époque 3 à découper. Réalisées en papier photographique matte archival en 1440 DPI. Taille : 95 x 91 mm. Échelle HO.</t>
  </si>
  <si>
    <t>78 Low Lands ads railway NS posters. Reinforced cardboard plate to cut out in matte archival photo paper HO scale. Printed in high quality 1440 DPI. 
Size : 95 x 91 mm.</t>
  </si>
  <si>
    <t>77 French motor coaches builders and railway companies posters. Reinforced cardboard plate to cut out in matte archival photo paper HO scale.
Size : 95 x 91 mm.</t>
  </si>
  <si>
    <t>98 affiches publicitaires françaises époque II, III et IV à découper. Réalisées en papier photographique matte archival en 1440 DPI. Taille : 96 x 91 mm.  Échelle HO.</t>
  </si>
  <si>
    <t>100 affiches publicitaires françaises époque II, III et IV  à découper. Réalisées en papier photographique matte archival en 1440 DPI. Taille : 95 x 91 mm.  Échelle HO.</t>
  </si>
  <si>
    <t>75 affiches à découper des réseaux privés français et de la SNCF. Taille : 95 x 85 mm. Affiches publicitaires et logos. Échelle HO.</t>
  </si>
  <si>
    <t>25 affiches à découper du Venise Simplon Orient Express &amp; CIWL Taille : 96 x 50 mm. Affiches publicitaires et logos.  Échelle HO.</t>
  </si>
  <si>
    <t>25 affiches à découper des trains TEE Taille : 96 x 64 mm. Affiches publicitaires et logos.  Échelle HO.</t>
  </si>
  <si>
    <t>25 affiches promotionnelles à découper de la campagne actuelle de la SNCF Affiches publicitaires et logos. Taille : 96 x 132 mm. Échelle HO.</t>
  </si>
  <si>
    <t>80 Affiches de produits belges  à découper. Réalisées en papier photographique matte archival en 1440 DPI. 
Taille : 95 x 91 mm. Échelle HO.</t>
  </si>
  <si>
    <t>92 Affiches de publicicités néerlandaises époque 3 à découper. Réalisées en papier photographique matte archival en 1440 DPI. 
Taille : 95 x 91 mm. Échelle HO.</t>
  </si>
  <si>
    <t>134 French motor coaches builders and railway companies posters.Reinforced cardboard plate to cut out in matte archival photo paper HO scale. Printed in high quality 1440 DPI. 
Size : 95 x 91 mm.</t>
  </si>
  <si>
    <t>67 FRENCH ADS III-02 HO</t>
  </si>
  <si>
    <t>AFFICHES PUBS France III-02 HO</t>
  </si>
  <si>
    <t>55 US General Electric locomotive builder posters. Reinforced cardboard plate to cut out in matte archival photo paper. Printed in high quality 1440 DPI. 
Size :  95 x 76 mm. HO scale.</t>
  </si>
  <si>
    <t>55 Affiches du constructeur américains General Electric époque 3/4 à découper. Réalisées en papier photographique matte archival en 1440 DPI. 
Taille :  95 x 76 mm. Échelle HO.</t>
  </si>
  <si>
    <t>40 AFFICHES PENNSYVANNIA HO</t>
  </si>
  <si>
    <t>40 Pennsylvania railway posters. Reinforced cardboard plate to cut out in matte archival photo paper. Printed in high quality 1440 DPI.  
Size :  95 x 90 mm. HO scale.</t>
  </si>
  <si>
    <t>40 Affiches du Réseau Pennsylvanie époque 3/4 à découper. Réalisées en papier photographique matte archival en 1440 DPI. Taille : 95 x 90 mm. Échelle HO.</t>
  </si>
  <si>
    <t>Amtrak railway posters. Reinforced cardboard plate to cut out in matte archival photo paper. Printed in high quality 1440 DPI.  
Size :  95 x 90 mm. HO scale.</t>
  </si>
  <si>
    <t>68 Affiches du Réseau Union Pacific époque 3/4 à découper. Réalisées en papier photographique matte archival en 1440 DPI. Taille : 95 x 90 mm. Échelle HO.</t>
  </si>
  <si>
    <t>68 Union Pacific railway posters. Reinforced cardboard plate to cut out in matte archival photo paper. Printed in high quality 1440 DPI.  
Size :  95 x 90 mm. HO scale.</t>
  </si>
  <si>
    <t>31 AFFICHES SHAY HO</t>
  </si>
  <si>
    <t>31 GEARED LOCOMOTIVE POSTERS HO</t>
  </si>
  <si>
    <t>31 Affiches du constructeur américains General Motors époque 3/4 à découper. Réalisées en papier photographique matte archival en 1440 DPI. 
Taille : 87 x 64 mm. Échelle HO.</t>
  </si>
  <si>
    <t>31 US geared locomotive builder posters. Reinforced cardboard plate to cut out in matte archival photo paper. Printed in high quality 1440 DPI. 
Size : 87 x 64 mm. HO scale.</t>
  </si>
  <si>
    <t>48 AFFICHES GENERAL MOTORS HO</t>
  </si>
  <si>
    <t>48 Affiches du constructeur américains General Motors époque 3/4 à découper. Réalisées en papier photographique matte archival en 1440 DPI. 
Taille : 96 x 63 mm. Échelle HO.</t>
  </si>
  <si>
    <t>48 US General Motors locomotive builder posters. Reinforced cardboard plate to cut out in matte archival photo paper. Printed in high quality 1440 DPI. 
Size : 96 x 63 mm. HO scale.</t>
  </si>
  <si>
    <t>75 US ads posters. Reinforced cardboard plate to cut out in matte archival photo paper. Printed in high quality 1440 DPI. 
Size :  96 x 95 mm. HO scale.</t>
  </si>
  <si>
    <t>RAILWAY LINES POSTERS 2 HO</t>
  </si>
  <si>
    <t>US RAILWAYS LOGOS</t>
  </si>
  <si>
    <t>50 LOGOS COMPAGNIES US</t>
  </si>
  <si>
    <t>50 US RAILWAYS LINES LOGOS</t>
  </si>
  <si>
    <t>50 logos de grandes compagnies américaines de chemins de fer, époque 3/4 à découper. Réalisées en papier photographique matte archival en 1440 DPI. 
Taille :  95 x 90 mm. Échelle HO.</t>
  </si>
  <si>
    <t>Affiches de différents réseaux de chemins de fer américains II époque 3/4 à découper. Réalisées en papier photographique matte archival en 1440 DPI. 
Taille :  95 x 90 mm. Échelle HO.</t>
  </si>
  <si>
    <t>US railway lines posters II. Reinforced cardboard plate to cut out in matte archival photo paper. Printed in high quality 1440 DPI. 
Size :  95 x 90 mm. HO scale.</t>
  </si>
  <si>
    <t>34 AFFICHES O DE RÉSEAUX SECONDAIRES MÉTRIQUES FRANÇAIS</t>
  </si>
  <si>
    <t>AFFICHES RÉSEAUX SECONDAIRES SUISSES O</t>
  </si>
  <si>
    <t xml:space="preserve">FRENCH NARROW GAUGE COMPANIES O </t>
  </si>
  <si>
    <t>O SWISS NARROW GAUGE COMPANIES</t>
  </si>
  <si>
    <t>50 AFFICHES O DE RÉSEAUX SECONDAIRES MÉTRIQUES SUISSES</t>
  </si>
  <si>
    <t>50 affiches publicitaires et institutionnelles de réseaux secondaires suisses époque III, IV et V à découper, réalisées en papier photographique matte archival. Taille : 96 x 142 mm. Échelle O.</t>
  </si>
  <si>
    <t>AFFICHES RÉSEAUX SECONDAIRES FRANCE O</t>
  </si>
  <si>
    <t>34 affiches publicitaires et institutionnelles de réseaux secondaires français époque III, IV et V à découper, réalisées en papier photographique matte archival. Taille : 140 x 97 mm. Échelle O.</t>
  </si>
  <si>
    <t>77 Affiches de la SNCB à découper. Réalisées en papier photographique matte archival en 1440 DPI. Taille : 201 x 142 mm. Échelle O.</t>
  </si>
  <si>
    <t>77 French motor coaches builders and railway companies posters. Reinforced cardboard plate to cut out in matte archival photo paper O scale.
Size : 201 x 142 mm.</t>
  </si>
  <si>
    <t>86 Affiches de produits belges  à découper. Réalisées en papier photographique matte archival en 1440 DPI. 
Taille : 201 x 142 mm. Échelle O.</t>
  </si>
  <si>
    <t>86 belgian ads posters. Reinforced cardboard plate to cut out in matte archival photo paper O scale. Printed in high quality 1440 DPI. 
Size :201 x 142 mm.</t>
  </si>
  <si>
    <t>103 Affiches des Chemins de fer néerlandais époque 3 à découper. Réalisées en papier photographique matte archival en 1440 DPI. Taille : 201 x 142 mm. Échelle O.</t>
  </si>
  <si>
    <t>103 Low Lands ads railway NS posters. Reinforced cardboard plate to cut out in matte archival photo paper O scale. Printed in high quality 1440 DPI. 
Size : 201 x 142 mm.</t>
  </si>
  <si>
    <t>81 Affiches de publicicités néerlandaises époque 3 à découper. Réalisées en papier photographique matte archival en 1440 DPI. 
Taille : 201 x 142 mm. Échelle O.</t>
  </si>
  <si>
    <t>77 POSTERS SNCB O</t>
  </si>
  <si>
    <t>103 NS POSTERS O</t>
  </si>
  <si>
    <t>81 NL ADS POSTERS O</t>
  </si>
  <si>
    <t>77 SNCB POSTERS O</t>
  </si>
  <si>
    <t>80 BELGIAN ADS POSTERS O</t>
  </si>
  <si>
    <t>78 NS POSTERS O</t>
  </si>
  <si>
    <t>92 NL ADS POSTERS O</t>
  </si>
  <si>
    <t>77 POSTERS SNCB O SCALE</t>
  </si>
  <si>
    <t>103 NS LOW LANDS POSTERS O SCALE</t>
  </si>
  <si>
    <t>81 LOW LANDS TIPICAL ADS POSTERS O SCALE</t>
  </si>
  <si>
    <t>65 FRENCH MOTOR COACHES O POSTER  SET</t>
  </si>
  <si>
    <t>86 BELGIAN ADS POSTERS O</t>
  </si>
  <si>
    <t>86 TIPICAL BELGIAN ADS POSTERS  O SCALE</t>
  </si>
  <si>
    <t>75 Affiches de publicités US époque 3/4 à découper.Réalisées en papier photographique matte archival en 1440 DPI. Taille : 96 x 95 mm. Échelle HO.</t>
  </si>
  <si>
    <t>25 AFFICHES ANCIENNES VSOE ET CIWL HO</t>
  </si>
  <si>
    <t>25 AFFICHES ANCIENNES TEE</t>
  </si>
  <si>
    <t>25 AFFICHES SNCF ACTUELLES HO</t>
  </si>
  <si>
    <t>25 GENUINE VENICE SIMPLON ORIENT EXPRESS POSTERS HO</t>
  </si>
  <si>
    <t>25 AFFICHES HO DU VENISE SIMPLON ORIENT EXPRESS &amp; CIWL</t>
  </si>
  <si>
    <t>25 GENUINE HO VENICE SIMPLON ORIENT EXPRESS POSTERS</t>
  </si>
  <si>
    <t>25 GENUINE TEE POSTERS</t>
  </si>
  <si>
    <t>25 AFFICHES TEE</t>
  </si>
  <si>
    <t>25 HO TEE POSTERS</t>
  </si>
  <si>
    <t>25 SNCF CURRENT PROMOTION HO POSTERS</t>
  </si>
  <si>
    <t>25 AFFICHES PROMOTIONNELLES  ACTUELLES DE LA SNCF</t>
  </si>
  <si>
    <t>75 AFFICHES ANCIENNES COMPAGNIES FRANÇAISES DE CHEMINS DE FER DE 1880 À 1982 HO.</t>
  </si>
  <si>
    <t>75 GENUINE FRENCH RAILWAYS COMPANIES FROM 1880 TO 1982 HO</t>
  </si>
  <si>
    <t>60 Affiches publicitaires des CP,  plaqueS d'horaires, plan de réseau, indicateurs divers des CP en papier photographique matte archival à découper. Taille : 143 x 100 mm. Échelle O.</t>
  </si>
  <si>
    <t>60 Itinerary plates, wall clocks , "Do not cross the tracks" plates &amp; old-timer CP posters. Reinforced cardboard plate to cut outi n matte archival photo paper. Printed high quality in 1448 dpi archival matte paper. Size :  143 x 10 mm. O scale.</t>
  </si>
  <si>
    <t>65 Affiches d'aurorails français en papier photographique matte archival à découper. Taille : 197 x 128 mm. Échelle O.</t>
  </si>
  <si>
    <t>65 French motor coaches builders and ralway companies posters. Reinforced cardboard plate to cut out in matte archival photo paper.Printed high quality in 1448 dpi archival matte paper. Size : 197 x 128 mm. O scale.</t>
  </si>
  <si>
    <t>81 French motor coaches builders and railway companies posters. Reinforced cardboard plate to cut out in matte archival photo paper O scale. Printed in high quality 1440 DPI. Size : 201 x 142 mm. Scale O.
Size :201 x 142 mm.</t>
  </si>
  <si>
    <t>RÉSEAUX CHEMINS DE FER ARGENTINS O</t>
  </si>
  <si>
    <t>ARGENTINIAN RAILWAYS O</t>
  </si>
  <si>
    <t>145 AFFICHES DE RÉSEAUX CHEMINS DE FER ARGENTINS O</t>
  </si>
  <si>
    <t>ARGENTINIAN RAILWAYS 145 POSTERS O</t>
  </si>
  <si>
    <t>Argentinian railways posters. Reinforced cardboard plate to cut out in matte archival photo paper. Printed in high quality 1440 DPI. 
Size : 2 plates  202 X 100 + 202 x 142 mm. HO scale.</t>
  </si>
  <si>
    <t>145 Affiches des chemins de fer argentins époque 3/4 à découper. Réalisées en papier photographique matte archival EN 1440 DPI. Taille : 2 plaques 202 X 100 + 202 x 142 mm. Échelle O.</t>
  </si>
  <si>
    <t>VENISE SIMPLON ORIENT EXPRESS RAILWAY ADS &amp; POSTERS O</t>
  </si>
  <si>
    <t>TRANS EUROP EXPRESS RAILWAYS ADS &amp; POSTERS O</t>
  </si>
  <si>
    <t>AFFICHES VENISE SIMPLON ORIENT EXPRESS O</t>
  </si>
  <si>
    <t>AFFICHES RÉSEAUX TRANS EUROP EXPRESS O</t>
  </si>
  <si>
    <t>CONSTRUCTEURS CAMIONS FRANÇAIS O</t>
  </si>
  <si>
    <t>44 AFFICHES RÉSEAUX TRANS EUROP EXPRESS</t>
  </si>
  <si>
    <t>44 TRANS EUROP EXPRESS RAILWAYS ADS &amp; POSTERS O</t>
  </si>
  <si>
    <t>37 AFFICHES VENISE SIMPLON ORIENT EXPRESS</t>
  </si>
  <si>
    <t>37 VENISE SIMPLON ORIENT EXPRESS RAILWAY ADS &amp; POSTERS O</t>
  </si>
  <si>
    <t>55 FRENCH TRUCK BUILDERS ADS &amp; POSTERS O</t>
  </si>
  <si>
    <t>55 CONSTRUCTEURS CAMIONS FRANÇAIS O</t>
  </si>
  <si>
    <t>44 affiches à découper des trains TEE Taille : 140 x 97 mm. Affiches publicitaires et logos.  Échelle HO.</t>
  </si>
  <si>
    <t>AFFICHES ANCIENNES VSOE ET CIWL O</t>
  </si>
  <si>
    <t>GENUINE VENICE SIMPLON ORIENT EXPRESS POSTERS O</t>
  </si>
  <si>
    <t>34 AFFICHES GENERAL ELECTRIC O</t>
  </si>
  <si>
    <t>34 GE POSTERS O</t>
  </si>
  <si>
    <t>34 US General Electric locomotive builder posters. Reinforced cardboard plate to cut out in matte archival photo paper. Printed in high quality 1440 DPI. 
Size :  142 x 97 mm. O scale.</t>
  </si>
  <si>
    <t>34 Affiches du constructeur américains General Electric époque 3/4 à découper. Réalisées en papier photographique matte archival en 1440 DPI. 
Taille :  142 x 97 mm. Échelle O.</t>
  </si>
  <si>
    <t>37 AFFICHES GENERAL MOTORS O</t>
  </si>
  <si>
    <t>37 GM POSTERS O</t>
  </si>
  <si>
    <t>37 US General Motors locomotive builder posters. Reinforced cardboard plate to cut out in matte archival photo paper. Printed in high quality 1440 DPI. 
Size : 142 x 97 mm. O scale.</t>
  </si>
  <si>
    <t>37 Affiches du constructeur américains General Motors époque 3/4 à découper. Réalisées en papier photographique matte archival en 1440 DPI. 
Taille : 142 x 97 mm. Échelle O.</t>
  </si>
  <si>
    <t>36 AFFICHES PENNSYVANNIA O</t>
  </si>
  <si>
    <t>36 PENNSY POSTERS O</t>
  </si>
  <si>
    <t>36 Affiches du Réseau Pennsylvanie époque 3/4 à découper. Réalisées en papier photographique matte archival en 1440 DPI. Taille : 142 x 97 mm. Échelle O.</t>
  </si>
  <si>
    <t>36 Pennsylvania railway posters. Reinforced cardboard plate to cut out in matte archival photo paper. Printed in high quality 1440 DPI.  
Size :  142 x 97 mm. HO scale.</t>
  </si>
  <si>
    <t>72 PUBLICITÉS US O</t>
  </si>
  <si>
    <t>72 US ADS OLD POSTERS O</t>
  </si>
  <si>
    <t>72 Affiches de publicités US époque 3/4 à découper.Réalisées en papier photographique matte archival en 1440 DPI. Taille : 201 x 142 mm. Échelle O.</t>
  </si>
  <si>
    <t>72 US ads posters. Reinforced cardboard plate to cut out in matte archival photo paper. Printed in high quality 1440 DPI. 
Size :  201 x 142 mm. O scale.</t>
  </si>
  <si>
    <t>540-11</t>
  </si>
  <si>
    <t>540-12</t>
  </si>
  <si>
    <t>540-13</t>
  </si>
  <si>
    <t>540-14</t>
  </si>
  <si>
    <t>GEARED STEAMERS O</t>
  </si>
  <si>
    <t>RÉSEAU UNION PACIFIC O</t>
  </si>
  <si>
    <t>GRANDS EXPRESS US O</t>
  </si>
  <si>
    <t>RÉSEAU NEW YORK CENTRAL O</t>
  </si>
  <si>
    <t>LOGOS COMPAGNIES AMÉRICAINES O</t>
  </si>
  <si>
    <t>74 RÉSEAUX US 1 O</t>
  </si>
  <si>
    <t>23 GEARED STEAMERS O</t>
  </si>
  <si>
    <t>35 RÉSEAU UNION PACIFIC O</t>
  </si>
  <si>
    <t>29 GRANDS EXPRESS US O</t>
  </si>
  <si>
    <t>70 RÉSEAUX CHEMINS de FER US 2 O</t>
  </si>
  <si>
    <t>50 LOGOS COMPAGNIES AMÉRICAINES O</t>
  </si>
  <si>
    <t>RÉSEAUX US 01 O</t>
  </si>
  <si>
    <t>RÉSEAUX CHEMINS de FER US 02 O</t>
  </si>
  <si>
    <t>62 US BUILDERS POSTERS O</t>
  </si>
  <si>
    <t>23 GEARED LOCOMOTIVE POSTERS O</t>
  </si>
  <si>
    <t>68 UNION PACIFIC POSTERS HO</t>
  </si>
  <si>
    <t>68 AFFICHES UNION PACIFIC HO</t>
  </si>
  <si>
    <t>50 AMERICAN RZILWAY LINES LOGOS</t>
  </si>
  <si>
    <t>GEARED LOCOMOTIVE POSTERS O</t>
  </si>
  <si>
    <t>US RAILWAY LINES POSTERS 01 O</t>
  </si>
  <si>
    <t>74 US RAILWAY LINES POSTERS 01 O</t>
  </si>
  <si>
    <t>STREAMLINERS ADS &amp; POSTERS US</t>
  </si>
  <si>
    <t>29 STREAMLINERS ADS &amp; POSTERS US</t>
  </si>
  <si>
    <t>NEW YORK CENTRAL ADS &amp; POSTERS O</t>
  </si>
  <si>
    <t>AMERICAN RZILWAY LINES LOGOS</t>
  </si>
  <si>
    <t>23 Affiches du constructeur américains General Motors époque 3/4 à découper. Réalisées en papier photographique matte archival en 1440 DPI. 
Taille : 140 x 108 mm. Échelle O.</t>
  </si>
  <si>
    <t>23 US geared locomotive builder posters. Reinforced cardboard plate to cut out in matte archival photo paper. Printed in high quality 1440 DPI. 
Size : 140 x 108 mm. O scale.</t>
  </si>
  <si>
    <t>US great railway lines logos. Reinforced cardboard plate to cut out in matte archival photo paper. Printed in high quality 1440 DPI. 
Size :  140 x 108 mm. O scale.</t>
  </si>
  <si>
    <t>50 logos de grandes compagnies américaines de chemins de fer, époque 3/4 à découper. Réalisées en papier photographique matte archival en 1440 DPI. 
Taille :  140 x 108 mm. Échelle O.</t>
  </si>
  <si>
    <t>US RAILWAY LINES POSTERS 02 O</t>
  </si>
  <si>
    <t>74 Affiches de différents réseaux de chemins de fer américains I époque 3/4 à découper. Réalisées en papier photographique matte archival en 1440 DPI. 
Taille :  201 x 142 mm. Échelle O.</t>
  </si>
  <si>
    <t>74 US railway lines posters I. Reinforced cardboard plate to cut out in matte archival photo paper. Printed in high quality 1440 DPI. 
Size :  201 x 142 mm. O scale.</t>
  </si>
  <si>
    <t>70 US RAILWAY LINES POSTERS 02 O</t>
  </si>
  <si>
    <t>70 US railway lines posters II. Reinforced cardboard plate to cut out in matte archival photo paper. Printed in high quality 1440 DPI. 
Size :  201 x 142 mm. O scale.</t>
  </si>
  <si>
    <t>70 Affiches de différents réseaux de chemins de fer américains II époque 3/4 à découper. Réalisées en papier photographique matte archival en 1440 DPI. 
Taille :  201 x 142 mm. Échelle O.</t>
  </si>
  <si>
    <t>35 Union Pacific railway posters. Reinforced cardboard plate to cut out in matte archival photo paper. Printed in high quality 1440 DPI.  
Size :  201 x 142 mm. O scale.</t>
  </si>
  <si>
    <t>35 Affiches du Réseau Union Pacific époque 3/4 à découper. Réalisées en papier photographique matte archival en 1440 DPI. Taille : 201 x 142 mm. Échelle O.</t>
  </si>
  <si>
    <t>35 UNION PACIFIC POSTERS HO</t>
  </si>
  <si>
    <t>63 affiches à découper du Venise Simplon Orient Express &amp; CIWL Taille : 202 x 116 mm. Affiches publicitaires et logos.Réalisées en papier photographique matte archival en 1440 DPI.
Échelle O.</t>
  </si>
  <si>
    <t>63 GENUINE O VENICE SIMPLON ORIENT EXPRESS POSTERS</t>
  </si>
  <si>
    <t>63 AFFICHES O DU VENISE SIMPLON ORIENT EXPRESS &amp; CIWL</t>
  </si>
  <si>
    <t>US RAILWAY LINES POSTERS HO</t>
  </si>
  <si>
    <t>US BUILDERS POSTERS HO</t>
  </si>
  <si>
    <t>74 Affiches de différents réseaux de chemins de fer américains I époque 3/4 à découper. Réalisées en papier photographique matte archival en 1440 DPI. 
Taille :  95 x 90 mm. Échelle HO.</t>
  </si>
  <si>
    <t>74 US railway lines posters I. Reinforced cardboard plate to cut out in matte archival photo paper. Printed in high quality 1440 DPI. 
Size :  95 x 90 mm. HO scale.</t>
  </si>
  <si>
    <t>US 74 GREAT RAILWAY LINES POSTERS HO</t>
  </si>
  <si>
    <t>74 AFFICHES RÉSEAUX US HO</t>
  </si>
  <si>
    <t>US STREAMLINERS HO</t>
  </si>
  <si>
    <t>55 US GREAT STREAMLINERS HO</t>
  </si>
  <si>
    <t>55 Affiches de différents grands express américains époque 3/4 à découper. Réalisées en papier photographique matte archival en 1440 DPI. 
Taille :  95 x 90 mm. Échelle HO.</t>
  </si>
  <si>
    <t>55 GRANDS EXPRESS NORD AMÉRICAINS HO</t>
  </si>
  <si>
    <t>55 US streamliners posters. Reinforced cardboard plate to cut out in matte archival photo paper. Printed in high quality 1440 DPI. 
Size :  95 x 90 mm. HO scale.</t>
  </si>
  <si>
    <t>29 US streamliners posters. Reinforced cardboard plate to cut out in matte archival photo paper. Printed in high quality 1440 DPI. 
Size :  140 x 97 mm. O scale.</t>
  </si>
  <si>
    <t>29 Affiches de différents grands express américains époque 3/4 à découper. Réalisées en papier photographique matte archival en 1440 DPI. 
Taille :  140 x 97 mm. Échelle O.</t>
  </si>
  <si>
    <t>30 AFFICHES NEW YORK CENTRAL HO</t>
  </si>
  <si>
    <t>30 NEW YORK CENTRAL RAILWAY POSTERS HO</t>
  </si>
  <si>
    <t>30 Affiches du Réseau New York Central époque 3/4 à découper. Réalisées en papier photographique matte archival en 1440 DPI. Taille : 95 x 76 mm. Échelle HO.</t>
  </si>
  <si>
    <t>30 New York Central railway posters. Reinforced cardboard plate to cut out in matte archival photo paper. Printed in high quality 1440 DPI.  
Size :  95 x 76 mm. HO scale.</t>
  </si>
  <si>
    <t>30 NEW YORK CENTRAL ADS &amp; POSTERS O</t>
  </si>
  <si>
    <t>30 RÉSEAU NEW YORK CENTRAL O</t>
  </si>
  <si>
    <t>Affiches des chemins de fer argentins époque 3/4 à découper. Réalisées en papier photographique matte archival EN 1440 DPI. Taille : 96 x 132 mm. Échelle HO.</t>
  </si>
  <si>
    <t>Argentinian railways posters. Reinforced cardboard plate to cut out in matte archival photo paper. Printed in high quality 1440 DPI. 
Size :  96 x 132 mm. HO scale.</t>
  </si>
  <si>
    <t>60 AFFICHES PUBLICITAIRES OLTIME FRANÇAISES en O</t>
  </si>
  <si>
    <t>60 affiches publicitaires françaises époque  III à IV à découper, réalisées en papier photographique matte archival. Taille : 140  x 87 mm.  Échelle HO.</t>
  </si>
  <si>
    <t>AFFICHES PUBLICITAIRES ARGENTINES en O</t>
  </si>
  <si>
    <t>80 AFFICHES PUBLICITAIRES OLTIME ARGENTINE en O</t>
  </si>
  <si>
    <t>80 affiches publicitaires argentine époque II, III et IV à découper, réalisées en papier photographique matte archival. Taille : 199 x 149 mm.  Échelle HO.</t>
  </si>
  <si>
    <t>50 US great railway lines logos. Reinforced cardboard plate to cut out in matte archival photo paper. Printed in high quality 1440 DPI. 
Size :  95 x 90 mm. HO scale.</t>
  </si>
  <si>
    <t>Affiches en G</t>
  </si>
  <si>
    <t>2800-01</t>
  </si>
  <si>
    <t>108 affiches à découper du réseau des Chemins de fer Rhétiques. Taille : 2 planches de 209 x 290 mm. Affiches publicitaires, fiches horaires, logo, plaques de signalement. Plus affiches des 6 centenaires et de l'Unesco. Réalisées en papier photographique matte archival. Échelle G.Utilisation exclusivement en intérieur.</t>
  </si>
  <si>
    <t>108 AFFICHES 125 ANNIVERSARY RhB ÉCHELLE G</t>
  </si>
  <si>
    <t>Genuine Montreux Oberland Bernois 40 posters &amp; ads reinforced cardboard plate to cut out. Ads, schedules, logos &amp; indicators. Sizes :132 x 51 mm. Printed in 1448 dpi archival matte paper.</t>
  </si>
  <si>
    <t>ADS &amp; POSTERS CP SET</t>
  </si>
  <si>
    <t>Genuine french private railways companies and SNCF 75 posters &amp; ADS reinforced cardboard plate to cut out. ADS &amp; logos. Sizes : 95 x 85 mm. HO scale.</t>
  </si>
  <si>
    <t>Genuine Venice Simplon Orient Express &amp; CIWL 25 posters &amp; ADS reinforced cardboard plate to cut out. ADS &amp; logos. Sizes : 96 x 50 mm. HO scale.</t>
  </si>
  <si>
    <t>Genuine TEE 25 posters &amp; ADS reinforced cardboard plate to cut out. ADS &amp; logos. Sizes : 96 x 64 mm. HO scale.</t>
  </si>
  <si>
    <t>25 HO SNCF CURRENT PROMOTION Ho POSTERS &amp; ADS</t>
  </si>
  <si>
    <t>Genuine french SNCF 25 promotion posters &amp; ADS reinforced cardboard plate to cut out. ADS &amp; logos. Sizes : 96 x 132 mm. Printed in high quality 1440 DPI. HO scale.</t>
  </si>
  <si>
    <t>200 OLD FRENCH HO ADS</t>
  </si>
  <si>
    <t>200 OLD GOOD TIME HO FRENCH ADS</t>
  </si>
  <si>
    <t>Genuine french 100 posters &amp; ADS reinforced cardboard plate to cut out. ADS, schedules, logos &amp; indicators. Sizes : 95 x 91 mm. Printed in 1440 dpi archival matte paper. HO scale.</t>
  </si>
  <si>
    <t>196 OLD FRENCH HO ADS SET II</t>
  </si>
  <si>
    <t>196 OLD GOOD TIME HO FRENCH ADS SET II HO</t>
  </si>
  <si>
    <t>Genuine french 98 posters &amp; ADS reinforced cardboard plate to cut out. ADS, schedules, logos &amp; indicators. Sizes : 96 x 91 mm. Printed in 1440 dpi archival matte paper. HO scale.</t>
  </si>
  <si>
    <t>34 O FRENCH NARROW GAUGE COMPANIES POSTERS &amp; ADS</t>
  </si>
  <si>
    <t>Genuine narrow gauge french companies 34 posters &amp; ADS reinforced cardboard plate to cut out. ADS, schedules, logos &amp; indicators. Sizes : 140 x 97 mm. Printed in 1448 dpi archival matte paper. O scale.</t>
  </si>
  <si>
    <t>50 O SWISS NARROW GAUGE COMPANIES POSTERS &amp; ADS</t>
  </si>
  <si>
    <t>Genuine narrow gauge swiss companies 50 posters &amp; ADS reinforced cardboard plate to cut out. ADS, schedules, logos &amp; indicators. Sizes : Taille : 96 x 142 mm. Printed in 1448 dpi archival matte paper. O scale.</t>
  </si>
  <si>
    <t>OLD FRENCH O ADS</t>
  </si>
  <si>
    <t>60 OLD GOOD TIME O FRENCH ADS</t>
  </si>
  <si>
    <t>Genuine french 70 posters &amp; ADS reinforced cardboard plate to cut out. ADS, schedules, logos &amp; indicators. Sizes :Taille : 140  x 87 mm. Printed in 1448 dpi archival matte paper. HO scale.</t>
  </si>
  <si>
    <t>OLD ARGENTINIAN O ADS</t>
  </si>
  <si>
    <t>80 OLD GOOD TIME O ARGENTINE ADS</t>
  </si>
  <si>
    <t>Genuine argentinian 80 posters &amp; ADS reinforced cardboard plate to cut out. ADS, schedules, logos &amp; indicators. Sizes :Taille : 199 x 149 mm. Printed in 1448 dpi archival matte paper. HO scale.</t>
  </si>
  <si>
    <t>60 ADS &amp; POSTERS CP SET</t>
  </si>
  <si>
    <t>60 ADS &amp; POSTERS CHEMINS DE FER DE PROVENCE SET</t>
  </si>
  <si>
    <t>60 ADS &amp; POSTERS CHEMINS DE FER DE PROVENCE SET O SCALE</t>
  </si>
  <si>
    <t>Genuine Venice Simplon Orient Express &amp; CIWL 63 posters &amp; ADS reinforced cardboard plate to cut out. Printed high quality in 1440 dpi archival matte paper. ADS &amp; logos. Sizes : 202 x 116 mm. O scale.</t>
  </si>
  <si>
    <t>Genuine french 68 posters &amp; ADS reinforced cardboard plate to cut out. ADS, schedules, logos &amp; indicators. Size : 200 x 140 mm. Printed high quality in 1440 dpi archival matte paper. O scale.</t>
  </si>
  <si>
    <t>67 posters &amp; ADS reinforced cardboard plate to cut out. ADS, schedules, logos &amp; indicators. Size : 200 x 140 mm. Printed in high quality in 1440 dpi Epson archival matte paper. O scale.</t>
  </si>
  <si>
    <t>Genuine TEE 44 posters &amp; ADS reinforced cardboard plate to cut out. ADS &amp; logos. Printed in high quality 1440 DPI Epson archival matte paper. Sizes : 140 x 97 mm. HO scale.</t>
  </si>
  <si>
    <t>Genuine Venise Simplon Orient Express 37 posters &amp; ADS plate to cut out.  Printed high quality in 1448 dpi Epson archival matte paper. Size : 140 x 97 mm. HO scale.</t>
  </si>
  <si>
    <t>Genuine Furka-Oberalp 34 posters &amp; ADS reinforced cardboard plate to cut out. ADS, schedules, logos &amp; indicators. Sizes : 93 x 51 mm. Printed in 1448 dpi archival matte paper.</t>
  </si>
  <si>
    <t>86 RHB POSTERS &amp; ADS</t>
  </si>
  <si>
    <t>86 RHAETIAN RAILWAYS ADS &amp; POSTERS + CENTENARIES &amp; UNESCO</t>
  </si>
  <si>
    <t>Genuine RhB 43 posters &amp; ADS reinforced cardboard plate to cut out. ADS, schedules, logos &amp; indicators. Plus 4 centenaries posters and UNESCO poster. Sizes : 120 x 45 mm. Printed in 1448 dpi archival matte paper.</t>
  </si>
  <si>
    <t>40 RHB POSTERS &amp; ADS</t>
  </si>
  <si>
    <t>40 RHAETIAN RAILWAYS ADS &amp; POSTERS + 125 CENTENARIY + UNESCO</t>
  </si>
  <si>
    <t>Genuine RhB 2 x 40 posters &amp; ADS reinforced cardboard plate to cut out. ADS, schedules, logos &amp; indicators. Plus 125 centenary posters and UNESCO poster. Sizes : 136 x 45 mm. Printed in 1448 dpi archival matte paper.</t>
  </si>
  <si>
    <t xml:space="preserve">100 HO OLD SWISS ADS </t>
  </si>
  <si>
    <t>100 OLD GOOD TIME SWISS ADS HO</t>
  </si>
  <si>
    <t>Genuine RhB 40 posters &amp; ADS reinforced cardboard plate to cut out. ADS, schedules, logos &amp; indicators. Plus 125 centenary posters and UNESCO poster. Sizes : 95 x 91 mm. Printed in 1448 dpi archival matte paper.</t>
  </si>
  <si>
    <t>120 SWISS POST ADS</t>
  </si>
  <si>
    <t>120 SWISS POST ADS &amp; COMERCIAL &amp; INSTITUTIONAL POSTERS</t>
  </si>
  <si>
    <t>Genuine 60 posters &amp; ADS Swiss Post reinforced cardboard plate to cut out. ADS, schedules, logos &amp; indicators. Sizes : 97 x 98 mm. Printed in 1448 dpi archival matte paper. HO Scale.</t>
  </si>
  <si>
    <t>Genuine 40 posters &amp; ADS swiss narrow gauge railways reinforced cardboard plate to cut out. ADS, schedules, logos &amp; indicators. Sizes : 96 x 91 mm. Printed in 1440 dpi archival matte paper. HO Scale.</t>
  </si>
  <si>
    <t>Genuine 91 posters &amp; ADS BLS railway reinforced cardboard plate to cut out. ADS, schedules, logos &amp; indicators. 91 X 81 mm.  Printed in 1440 dpi archival matte paper. HO Scale.</t>
  </si>
  <si>
    <t>Genuine Furka-Oberalp 69 posters &amp; ADS reinforced cardboard plate to cut out. ADS, schedules, logos &amp; indicators. Sizes : 202 x 118 mm. Printed in 1448 dpi fotographic archival matte paper. O Scale.</t>
  </si>
  <si>
    <t>Genuine Montreux Oberland Bernois 40 posters &amp; ADS reinforced cardboard plate to cut out. ADS, schedules, logos &amp; indicators. Sizes : 190 x 132 mm. Printed in 1448 dpi archival matte paper. O Scale.</t>
  </si>
  <si>
    <t>97 RHB 100 ANNIVERSARY POSTERS &amp; ADS 0 Scale</t>
  </si>
  <si>
    <t>97 RHAETIAN RAILWAYS ADS &amp; POSTERS + 6 100 ANNIVERSARY PLATES &amp; UNESCO 0 Scale</t>
  </si>
  <si>
    <t>Genuine RhB 97 posters &amp; ADS reinforced cardboard plate to cut out. ADS, schedules, logos &amp; indicators. Plus 6 anniversary posters and UNESCO poster. Sizes : 202 x 142 mm. Printed in 1440 dpi archival matte paper. O Scale.</t>
  </si>
  <si>
    <t>80 RHB 125 ANNIVERSARY POSTERS &amp; ADS</t>
  </si>
  <si>
    <t>80 RHAETIAN RAILWAYS ADS &amp; POSTERS + 125  ANNIVERSARY</t>
  </si>
  <si>
    <t>Genuine RhB 80 posters &amp; ADS reinforced cardboard plate to cut out. ADS, schedules, logos &amp; indicators. Plus 6 anniversary posters and UNESCO poster. Sizes : 202 x 142 mm. Printed in 1440 dpi archival matte  O Scale.</t>
  </si>
  <si>
    <t>80 SWISS POST O ADS</t>
  </si>
  <si>
    <t>80 SWISS POST ADS &amp; COMERCIAL &amp; INSTITUTIONAL POSTERS</t>
  </si>
  <si>
    <t>Genuine 80 posters &amp; ADS Swiss Post reinforced cardboard plate to cut out. ADS, schedules, logos &amp; indicators. Sizes :  202 x 142 mm. Printed in 1440 dpi archival matte paper. O Scale.</t>
  </si>
  <si>
    <t>Genuine 34 posters &amp; ADS swiss narrow gauge railways reinforced cardboard plate to cut out. ADS, schedules, logos &amp; indicators. Sizes : 96 x 142 mm. Printed in 1440 dpi archival matte paper. O Scale.</t>
  </si>
  <si>
    <t>Genuine 91 posters &amp; ADS BLS railway reinforced cardboard plate to cut out. ADS, schedules, logos &amp; indicators. 199 X 144 mm.  Printed in 1440 dpi archival matte paper. O Scale.</t>
  </si>
  <si>
    <t>RHB ANNIVERSARIES POSTERS &amp; ADS G SCALE</t>
  </si>
  <si>
    <t>108 RHAETIAN RAILWAYS ADS &amp; POSTERS + 125  ANNIVERSARY G SCALE</t>
  </si>
  <si>
    <t>Genuine RhB 108 posters &amp; ADS reinforced cardboard plate to cut out. ADS, schedules, logos &amp; indicators. Plus 6 anniversary posters and UNESCO poster. Sizes :2 plates of 209 x 290 mm each. Printed in 1440 dpi archival matte. G Scale. Not to use outside.</t>
  </si>
  <si>
    <t>100 AFFICHES PUBLICITAIRES OPTIMER SUISSES HO</t>
  </si>
  <si>
    <t>97 affiches à découper du réseau des Chemins de fer Rhétiques. Taille : 202 x 142 mm. Affiches publicitaires, fiches horaires, logo, plaques de signalement. Plus affiches des 6 centenaires et de l'Unesco. Réalisées en papier photographique matte archival. Échelle 0.</t>
  </si>
  <si>
    <t>40 AFFICHES MOB</t>
  </si>
  <si>
    <t>40 MOB POSTERS</t>
  </si>
  <si>
    <t>40 AFFICHES MONTREUX OBERLAND BERNOIS ANCIENNES</t>
  </si>
  <si>
    <t>40 MONTREUX OBERLAND BERNOIS OLD POSTERS</t>
  </si>
  <si>
    <t>1 plaque de4 x 15 noms de gare de petite dimension en papier photo mat.</t>
  </si>
  <si>
    <t>1 plaque  de 8 affiches  "Défense de traverser les voies" CFD/CP en papier photo mat.</t>
  </si>
  <si>
    <t>4 x 15 railway stations names plates, fine archival matte paper. Fits our CP stations.</t>
  </si>
  <si>
    <t>35 horloges CFD Art Déco avec 2 heures différentes en papier photo mat.</t>
  </si>
  <si>
    <t>35 CLOCKS CHEMINS DE FER DE PROVENCE POSTERS  SET</t>
  </si>
  <si>
    <t>60 ITINÉRAIRES CP</t>
  </si>
  <si>
    <t>35 HORLOGES CFD</t>
  </si>
  <si>
    <t>30 AFFICHES NOMS de GARE CP PETITE TAILLE pour ABRIS &amp; QUAIS</t>
  </si>
  <si>
    <t>8 AFFICHES "DÉFENSES TRAVERSER VOIES"</t>
  </si>
  <si>
    <t>53 affiches publicitaires des CP anciennes, 2 plaque d'horaires et un plan de réseau des CP en papier photo mat.</t>
  </si>
  <si>
    <t>53 AFFICHES à DÉCOUPER CP</t>
  </si>
  <si>
    <t>53 ADS &amp; POSTERS CHEMINS DE FER DE PROVENCE SET</t>
  </si>
  <si>
    <t>53 CP ADS fine archival matte paper to cut. Fits our CP stations.</t>
  </si>
  <si>
    <t>Set de 30 plaques de noms de gares petite taille. Convient à nos abris et quais CP. Imprimé sur  papier photo archival matte paper. Haute résolution.</t>
  </si>
  <si>
    <t>1010-18</t>
  </si>
  <si>
    <t>Locotracteur 030 Tramways des 2 Sèvres BRISSONEAU &amp; LOTZ Plaque en bois découpé au laser. Dimension : 280 mm x 175 mm.</t>
  </si>
  <si>
    <t>Diesel Switcher 030 Tramways des 2 Sèvres BRISSONEAU &amp; LOTZ builder plate, ready to use laser cut piece. Size : 280 mm x 175 mm.</t>
  </si>
  <si>
    <t>Plaque04-03e en bois découpé au laser. Dimension 200 x 115 mm.</t>
  </si>
  <si>
    <t>KIT GARE FO LAX</t>
  </si>
  <si>
    <t>KIT GARE FO RECKINGEN</t>
  </si>
  <si>
    <t>GENUINE FURKA-OBERALP LAX  RAILWAY STATION WOODEN LASER CUT KIT</t>
  </si>
  <si>
    <t>GENUINE FURKA-OBERALP RECKINGEN RAILWAY SMALL STATION WOODEN LASER CUT KIT</t>
  </si>
  <si>
    <t>2400-10-I</t>
  </si>
  <si>
    <t>2400-10-II</t>
  </si>
  <si>
    <t>KIT GARE FO BIEL</t>
  </si>
  <si>
    <t>FO TYPE BIEL STATION KIT</t>
  </si>
  <si>
    <t>FO TYPE RECKINGEN STATION KIT</t>
  </si>
  <si>
    <t>FO TYPE 1LAX  STATION KIT</t>
  </si>
  <si>
    <t xml:space="preserve">BFD HGe 3/4 </t>
  </si>
  <si>
    <t>Plaque constructeur SLM locomotive à crémaillère 130 de la Bahn Furka Disentis en bois découpé au laser. 
Dimension :</t>
  </si>
  <si>
    <t xml:space="preserve">SLM 2-6-0 Bahn Furka Disentis rack locomotive builder plate, ready to use laser cut piece. Size : </t>
  </si>
  <si>
    <t>Plaques Constructeurs MOB</t>
  </si>
  <si>
    <t>4013-01</t>
  </si>
  <si>
    <t>4013-02</t>
  </si>
  <si>
    <t>4013-03</t>
  </si>
  <si>
    <t>ÉCUSSON GOLDEN PASS RAILWAY</t>
  </si>
  <si>
    <t>GOLDEN PASS RAILWAY SHELL</t>
  </si>
  <si>
    <t>MOB ABB 4000 GROUP ELECTRIC RAIL CAR</t>
  </si>
  <si>
    <t xml:space="preserve">PLAQUE DZE 6-6 </t>
  </si>
  <si>
    <t>DZE 6-6 PLATE</t>
  </si>
  <si>
    <t>PLAQUE BROWN-BOVERI DZE 6-6 DU MOB</t>
  </si>
  <si>
    <t>DZE 6-6 MOB BROWN BOVERI BUILDER  PLATE</t>
  </si>
  <si>
    <t>Écusson du Goldenpass Railway du MOB. Dimension mm x mm.</t>
  </si>
  <si>
    <t>Goldenpass Railway shell. Size mm x mm.</t>
  </si>
  <si>
    <t>PLAQUE ABB MOB SERIE 4000</t>
  </si>
  <si>
    <t>MOB ABB 4000 GROUP ELECTRIC RAIL CAR PLATE</t>
  </si>
  <si>
    <t>PLAQUE ABB MOB SÉRIE 4000</t>
  </si>
  <si>
    <t>Plaque ABB de la série 4000 du MOB. Dimension mm x mm.</t>
  </si>
  <si>
    <t>ABB 4000 Group electric rail car plate from the MOB. Size mm x mm.</t>
  </si>
  <si>
    <t>Plaque du constructeur Brown-Boveri de la DZE 6-6 du MOB. 
Dimension mm x mm.</t>
  </si>
  <si>
    <t>Brown Boveri MOB DZE 6-6 builder's plate. Size mm x mm.</t>
  </si>
  <si>
    <t>Plaques Chemins de fer Corses</t>
  </si>
  <si>
    <t>10 RADIOS ANCIENNES</t>
  </si>
  <si>
    <t>10 DIFFERENT OLTIMER RADIOS</t>
  </si>
  <si>
    <t>O scale,  10 Wooden radio bases + 10 colour printed front panel. 7 different shape and dimensions.
Size : de 6,5 x 2,5 à 18 x 42 mm.</t>
  </si>
  <si>
    <t>1010-19</t>
  </si>
  <si>
    <t>1010-20</t>
  </si>
  <si>
    <t>1010-21</t>
  </si>
  <si>
    <t>1010-22</t>
  </si>
  <si>
    <t>1010-23</t>
  </si>
  <si>
    <t>1010-24</t>
  </si>
  <si>
    <t>1010-25</t>
  </si>
  <si>
    <t>1010-26</t>
  </si>
  <si>
    <t>BIG SQUARE TABLE O KIT</t>
  </si>
  <si>
    <t>8 HAND MADE CHAIRS O KIT</t>
  </si>
  <si>
    <t>LUGGAGE PLATFORM CART O KIT</t>
  </si>
  <si>
    <t>PUBLIC LONG SEAT O KIT</t>
  </si>
  <si>
    <t>4 WOOD PALLETS O KIT</t>
  </si>
  <si>
    <t>2 GREAT WOOD BOXES O KIT</t>
  </si>
  <si>
    <t>1030-08</t>
  </si>
  <si>
    <t>1030-09</t>
  </si>
  <si>
    <t>1030-10</t>
  </si>
  <si>
    <t>1030-11</t>
  </si>
  <si>
    <t>1030-12</t>
  </si>
  <si>
    <t>1030-13</t>
  </si>
  <si>
    <t>1040-07</t>
  </si>
  <si>
    <t>2 LOBSTER BASKETS BRASS HO KIT</t>
  </si>
  <si>
    <t>KIT EN LAITON  de 2 PANIERS à HOMARD HO</t>
  </si>
  <si>
    <t>2 PANIERS à HOMARD LAITON HO</t>
  </si>
  <si>
    <r>
      <t xml:space="preserve">Échelle H0, plaque laiton photogravé avec 2 paniers à Homards. 
Dimension : </t>
    </r>
    <r>
      <rPr>
        <b/>
        <sz val="9"/>
        <color theme="1"/>
        <rFont val="Verdana"/>
      </rPr>
      <t>2</t>
    </r>
    <r>
      <rPr>
        <sz val="9"/>
        <color theme="1"/>
        <rFont val="Verdana"/>
      </rPr>
      <t xml:space="preserve"> x 6 x 4 x 4,9.</t>
    </r>
  </si>
  <si>
    <r>
      <t xml:space="preserve">H0 scale, bass photoedge sheet with 2 lobster baskets.  
size : </t>
    </r>
    <r>
      <rPr>
        <b/>
        <sz val="9"/>
        <color theme="1"/>
        <rFont val="Verdana"/>
      </rPr>
      <t xml:space="preserve">2 </t>
    </r>
    <r>
      <rPr>
        <sz val="9"/>
        <color theme="1"/>
        <rFont val="Verdana"/>
      </rPr>
      <t>x 6 x 4 x 4,9.</t>
    </r>
  </si>
  <si>
    <t>1050-02</t>
  </si>
  <si>
    <t>1050-03</t>
  </si>
  <si>
    <t>1050-04</t>
  </si>
  <si>
    <t>1050-05</t>
  </si>
  <si>
    <t>FONTAINE</t>
  </si>
  <si>
    <t>BANC PIERRE &amp; BOIS</t>
  </si>
  <si>
    <t>SUPPORT D'AFFICHES MURAL</t>
  </si>
  <si>
    <t>1050-06</t>
  </si>
  <si>
    <t>ARRËT SUR DEMANDE FO EN KIT IMPRESSION LASER</t>
  </si>
  <si>
    <t>FONTAINE EN KIT IMPRESSION LASER</t>
  </si>
  <si>
    <t>BANC PIERRE &amp; BOIS EN KIT IMPRESSION LASER</t>
  </si>
  <si>
    <t>SUPPORT D'AFFICHES MURAL EN KIT IMPRESSION LASER</t>
  </si>
  <si>
    <t>STOP ON DEMAND SYSTEM</t>
  </si>
  <si>
    <t>STONE &amp; WOOD LONG SEAT</t>
  </si>
  <si>
    <t>SMALL TICKET MACHINE &amp; WASTE PAPER BASKET</t>
  </si>
  <si>
    <t>SMALL WATER FOUNTAIN</t>
  </si>
  <si>
    <t>1 WALL POSTERS FRAMES</t>
  </si>
  <si>
    <t>STOP ON DEMAND SYSTEM PLASTIC KIT HO</t>
  </si>
  <si>
    <t>SMALL WATER FOUNTAIN PLASTIC KIT HO</t>
  </si>
  <si>
    <t>3 WALL POSTERS FRAMES PLASTIC KIT HO</t>
  </si>
  <si>
    <t>STONE &amp; WOOD LONG SEAT PLASTIC KIT HO</t>
  </si>
  <si>
    <t>ARRÊT SUR DEMANDE FO</t>
  </si>
  <si>
    <t>360-09</t>
  </si>
  <si>
    <t>360-10</t>
  </si>
  <si>
    <t>1030-14</t>
  </si>
  <si>
    <t>1030-15</t>
  </si>
  <si>
    <t>1030-16</t>
  </si>
  <si>
    <r>
      <t xml:space="preserve">Échelle 0, plaque bois découpée laser avec 1 table.
Dimension : </t>
    </r>
    <r>
      <rPr>
        <b/>
        <sz val="9"/>
        <color theme="1"/>
        <rFont val="Verdana"/>
      </rPr>
      <t>1</t>
    </r>
    <r>
      <rPr>
        <sz val="9"/>
        <color theme="1"/>
        <rFont val="Verdana"/>
      </rPr>
      <t xml:space="preserve"> x 29 x 15 x 17 mm.</t>
    </r>
  </si>
  <si>
    <r>
      <t>0 scale, Wooden laser cut sheet with 1 table. size : 27 x 13 x 16 mm.
size :</t>
    </r>
    <r>
      <rPr>
        <b/>
        <sz val="9"/>
        <color theme="1"/>
        <rFont val="Verdana"/>
      </rPr>
      <t xml:space="preserve"> 1 </t>
    </r>
    <r>
      <rPr>
        <sz val="9"/>
        <color theme="1"/>
        <rFont val="Verdana"/>
      </rPr>
      <t>x 29 x 15 x 17 mm..</t>
    </r>
  </si>
  <si>
    <t>1 TABLE RECTANGULAIRE 29 x 15 O</t>
  </si>
  <si>
    <r>
      <t>Dimension :</t>
    </r>
    <r>
      <rPr>
        <b/>
        <sz val="9"/>
        <color theme="1"/>
        <rFont val="Verdana"/>
      </rPr>
      <t xml:space="preserve"> 1</t>
    </r>
    <r>
      <rPr>
        <sz val="9"/>
        <color theme="1"/>
        <rFont val="Verdana"/>
      </rPr>
      <t xml:space="preserve"> x  49 x 15 x17 mm.</t>
    </r>
  </si>
  <si>
    <t>1 GRANDE TABLE OVALE O</t>
  </si>
  <si>
    <r>
      <t xml:space="preserve">Dimension : </t>
    </r>
    <r>
      <rPr>
        <b/>
        <sz val="9"/>
        <color theme="1"/>
        <rFont val="Verdana"/>
      </rPr>
      <t>1</t>
    </r>
    <r>
      <rPr>
        <sz val="9"/>
        <color theme="1"/>
        <rFont val="Verdana"/>
      </rPr>
      <t xml:space="preserve"> x 50 x 19 x 21 mm. Pieds à couper de 4 x 22 mm</t>
    </r>
  </si>
  <si>
    <t>8 CHAISES D'EBENISTE O</t>
  </si>
  <si>
    <t>PORTE-BAGAGES de QUAI O</t>
  </si>
  <si>
    <r>
      <t xml:space="preserve">Dimension : </t>
    </r>
    <r>
      <rPr>
        <b/>
        <sz val="9"/>
        <color theme="1"/>
        <rFont val="Verdana"/>
      </rPr>
      <t>1</t>
    </r>
    <r>
      <rPr>
        <sz val="9"/>
        <color theme="1"/>
        <rFont val="Verdana"/>
      </rPr>
      <t xml:space="preserve"> x 40 x 23 x 16 mm.</t>
    </r>
  </si>
  <si>
    <r>
      <t xml:space="preserve">Size : </t>
    </r>
    <r>
      <rPr>
        <b/>
        <sz val="9"/>
        <color theme="1"/>
        <rFont val="Verdana"/>
      </rPr>
      <t>1</t>
    </r>
    <r>
      <rPr>
        <sz val="9"/>
        <color theme="1"/>
        <rFont val="Verdana"/>
      </rPr>
      <t xml:space="preserve"> x 50 x 19 x 21 mm. Pieds à couper de 4 x 22 mm</t>
    </r>
  </si>
  <si>
    <r>
      <t>Size :</t>
    </r>
    <r>
      <rPr>
        <b/>
        <sz val="9"/>
        <color theme="1"/>
        <rFont val="Verdana"/>
      </rPr>
      <t xml:space="preserve"> 1</t>
    </r>
    <r>
      <rPr>
        <sz val="9"/>
        <color theme="1"/>
        <rFont val="Verdana"/>
      </rPr>
      <t xml:space="preserve"> x  49 x 15 x17 mm.</t>
    </r>
  </si>
  <si>
    <r>
      <t xml:space="preserve">Dimension : </t>
    </r>
    <r>
      <rPr>
        <b/>
        <sz val="9"/>
        <color theme="1"/>
        <rFont val="Verdana"/>
      </rPr>
      <t>1</t>
    </r>
    <r>
      <rPr>
        <sz val="9"/>
        <color theme="1"/>
        <rFont val="Verdana"/>
      </rPr>
      <t xml:space="preserve"> x 25 x 22 x 20 mm.</t>
    </r>
  </si>
  <si>
    <r>
      <t xml:space="preserve">Size : </t>
    </r>
    <r>
      <rPr>
        <b/>
        <sz val="9"/>
        <color theme="1"/>
        <rFont val="Verdana"/>
      </rPr>
      <t>1</t>
    </r>
    <r>
      <rPr>
        <sz val="9"/>
        <color theme="1"/>
        <rFont val="Verdana"/>
      </rPr>
      <t xml:space="preserve"> x 25 x 22 x 20 mm.</t>
    </r>
  </si>
  <si>
    <t>4 PALETTES EN BOIS O</t>
  </si>
  <si>
    <r>
      <t xml:space="preserve">Dimension : </t>
    </r>
    <r>
      <rPr>
        <b/>
        <sz val="9"/>
        <color theme="1"/>
        <rFont val="Verdana"/>
      </rPr>
      <t>4</t>
    </r>
    <r>
      <rPr>
        <sz val="9"/>
        <color theme="1"/>
        <rFont val="Verdana"/>
      </rPr>
      <t xml:space="preserve"> x 18,4 x 19 x 2,4 mm.</t>
    </r>
  </si>
  <si>
    <t>1 BANC PUBLIC ORNEMENTAL O</t>
  </si>
  <si>
    <r>
      <t xml:space="preserve">Dimension : </t>
    </r>
    <r>
      <rPr>
        <b/>
        <sz val="9"/>
        <color theme="1"/>
        <rFont val="Verdana"/>
      </rPr>
      <t>1</t>
    </r>
    <r>
      <rPr>
        <sz val="9"/>
        <color theme="1"/>
        <rFont val="Verdana"/>
      </rPr>
      <t xml:space="preserve"> x 37,6 x 22,5 x 9,5 mm.</t>
    </r>
  </si>
  <si>
    <r>
      <t xml:space="preserve">Size : </t>
    </r>
    <r>
      <rPr>
        <b/>
        <sz val="9"/>
        <color theme="1"/>
        <rFont val="Verdana"/>
      </rPr>
      <t>1</t>
    </r>
    <r>
      <rPr>
        <sz val="9"/>
        <color theme="1"/>
        <rFont val="Verdana"/>
      </rPr>
      <t xml:space="preserve"> x 37,6 x 22,5 x 9,5 mm.</t>
    </r>
  </si>
  <si>
    <r>
      <t xml:space="preserve">Size : </t>
    </r>
    <r>
      <rPr>
        <b/>
        <sz val="9"/>
        <color theme="1"/>
        <rFont val="Verdana"/>
      </rPr>
      <t>4</t>
    </r>
    <r>
      <rPr>
        <sz val="9"/>
        <color theme="1"/>
        <rFont val="Verdana"/>
      </rPr>
      <t xml:space="preserve"> x 18,4 x 19 x 2,4 mm.</t>
    </r>
  </si>
  <si>
    <r>
      <t xml:space="preserve">Size : </t>
    </r>
    <r>
      <rPr>
        <b/>
        <sz val="9"/>
        <color theme="1"/>
        <rFont val="Verdana"/>
      </rPr>
      <t>1</t>
    </r>
    <r>
      <rPr>
        <sz val="9"/>
        <color theme="1"/>
        <rFont val="Verdana"/>
      </rPr>
      <t xml:space="preserve"> x 40 x 23 x 16 mm.</t>
    </r>
  </si>
  <si>
    <t>1 CHARRIOT de QUAI à MAIN HO</t>
  </si>
  <si>
    <t>1 TABLE OVALE 28 x 13,5 HO</t>
  </si>
  <si>
    <t>4 PALETTES HO</t>
  </si>
  <si>
    <t>KIT BOIS de 4 PALETTES en HO</t>
  </si>
  <si>
    <t>KIT BOIS 1 TABLE OVALE 28 x 13,5 HO</t>
  </si>
  <si>
    <t>KIT BOIS 1 TABLE RECTANGULAIRE 29 x 9,5 HO</t>
  </si>
  <si>
    <t>KIT BOIS 1 TABLE RECTANGULAIRE 17 x 9,5 HO</t>
  </si>
  <si>
    <t>KIT BOIS 1 CHARRIOT de QUAI à MAIN HO</t>
  </si>
  <si>
    <t>KIT BOIS 1 MEUBLE à 6 TIROIRS HO</t>
  </si>
  <si>
    <r>
      <t>Dimension :</t>
    </r>
    <r>
      <rPr>
        <b/>
        <sz val="9"/>
        <color theme="1"/>
        <rFont val="Verdana"/>
      </rPr>
      <t xml:space="preserve"> 4</t>
    </r>
    <r>
      <rPr>
        <sz val="9"/>
        <color theme="1"/>
        <rFont val="Verdana"/>
      </rPr>
      <t xml:space="preserve"> x 12 x 13 x 1 mm.</t>
    </r>
  </si>
  <si>
    <r>
      <t>Dimension :</t>
    </r>
    <r>
      <rPr>
        <b/>
        <sz val="9"/>
        <color rgb="FF000000"/>
        <rFont val="Verdana"/>
      </rPr>
      <t xml:space="preserve"> 1</t>
    </r>
    <r>
      <rPr>
        <sz val="9"/>
        <color rgb="FF000000"/>
        <rFont val="Verdana"/>
      </rPr>
      <t xml:space="preserve"> x 29 x 9,5 x 11 mm.</t>
    </r>
  </si>
  <si>
    <r>
      <t>Dimension :</t>
    </r>
    <r>
      <rPr>
        <b/>
        <sz val="9"/>
        <color rgb="FF000000"/>
        <rFont val="Verdana"/>
      </rPr>
      <t xml:space="preserve"> 1</t>
    </r>
    <r>
      <rPr>
        <sz val="9"/>
        <color rgb="FF000000"/>
        <rFont val="Verdana"/>
      </rPr>
      <t xml:space="preserve"> x 17 x 9,5 x 11 mm.</t>
    </r>
  </si>
  <si>
    <r>
      <t xml:space="preserve">Pieds de 11 mm
Dimension : </t>
    </r>
    <r>
      <rPr>
        <b/>
        <sz val="9"/>
        <color theme="1"/>
        <rFont val="Verdana"/>
      </rPr>
      <t>1</t>
    </r>
    <r>
      <rPr>
        <sz val="9"/>
        <color theme="1"/>
        <rFont val="Verdana"/>
      </rPr>
      <t xml:space="preserve"> x 28 x 13,5 x 12 mm.</t>
    </r>
  </si>
  <si>
    <r>
      <t>Dimension :</t>
    </r>
    <r>
      <rPr>
        <b/>
        <sz val="9"/>
        <color rgb="FF000000"/>
        <rFont val="Verdana"/>
      </rPr>
      <t xml:space="preserve"> 1</t>
    </r>
    <r>
      <rPr>
        <sz val="9"/>
        <color rgb="FF000000"/>
        <rFont val="Verdana"/>
      </rPr>
      <t xml:space="preserve"> x 22 x 12,6 x 9 mm.</t>
    </r>
  </si>
  <si>
    <r>
      <t>Dimension :</t>
    </r>
    <r>
      <rPr>
        <b/>
        <sz val="9"/>
        <color rgb="FF000000"/>
        <rFont val="Verdana"/>
      </rPr>
      <t xml:space="preserve"> 4</t>
    </r>
    <r>
      <rPr>
        <sz val="9"/>
        <color rgb="FF000000"/>
        <rFont val="Verdana"/>
      </rPr>
      <t xml:space="preserve"> x 17 x 34 x 20 mm.</t>
    </r>
  </si>
  <si>
    <t>Échelle 0, 10 corps de radio anciennes en bois découpé avec façades imprimées en couleur de 10 radios de taille et de forme différentes. 
Dimension : de 6,5 x 2,5 à 18 x 42 mm.</t>
  </si>
  <si>
    <r>
      <t>Size :</t>
    </r>
    <r>
      <rPr>
        <b/>
        <sz val="9"/>
        <color theme="1"/>
        <rFont val="Verdana"/>
      </rPr>
      <t xml:space="preserve"> 4</t>
    </r>
    <r>
      <rPr>
        <sz val="9"/>
        <color theme="1"/>
        <rFont val="Verdana"/>
      </rPr>
      <t xml:space="preserve"> x 12 x 13 x 1 mm.</t>
    </r>
  </si>
  <si>
    <r>
      <t>Size :</t>
    </r>
    <r>
      <rPr>
        <b/>
        <sz val="9"/>
        <color rgb="FF000000"/>
        <rFont val="Verdana"/>
      </rPr>
      <t xml:space="preserve"> 1</t>
    </r>
    <r>
      <rPr>
        <sz val="9"/>
        <color rgb="FF000000"/>
        <rFont val="Verdana"/>
      </rPr>
      <t xml:space="preserve"> x 29 x 9,5 x 11 mm.</t>
    </r>
  </si>
  <si>
    <r>
      <t>Size :</t>
    </r>
    <r>
      <rPr>
        <b/>
        <sz val="9"/>
        <color rgb="FF000000"/>
        <rFont val="Verdana"/>
      </rPr>
      <t xml:space="preserve"> 1</t>
    </r>
    <r>
      <rPr>
        <sz val="9"/>
        <color rgb="FF000000"/>
        <rFont val="Verdana"/>
      </rPr>
      <t xml:space="preserve"> x 17 x 9,5 x 11 mm.</t>
    </r>
  </si>
  <si>
    <r>
      <t>Size :</t>
    </r>
    <r>
      <rPr>
        <b/>
        <sz val="9"/>
        <color rgb="FF000000"/>
        <rFont val="Verdana"/>
      </rPr>
      <t xml:space="preserve"> 4</t>
    </r>
    <r>
      <rPr>
        <sz val="9"/>
        <color rgb="FF000000"/>
        <rFont val="Verdana"/>
      </rPr>
      <t xml:space="preserve"> x 17 x 34 x 20 mm.</t>
    </r>
  </si>
  <si>
    <r>
      <t>Size :</t>
    </r>
    <r>
      <rPr>
        <b/>
        <sz val="9"/>
        <color rgb="FF000000"/>
        <rFont val="Verdana"/>
      </rPr>
      <t xml:space="preserve"> 1</t>
    </r>
    <r>
      <rPr>
        <sz val="9"/>
        <color rgb="FF000000"/>
        <rFont val="Verdana"/>
      </rPr>
      <t xml:space="preserve"> x 22 x 12,6 x 9 mm.</t>
    </r>
  </si>
  <si>
    <r>
      <t xml:space="preserve">Legs : 11 mm
Size : </t>
    </r>
    <r>
      <rPr>
        <b/>
        <sz val="9"/>
        <color theme="1"/>
        <rFont val="Verdana"/>
      </rPr>
      <t>1</t>
    </r>
    <r>
      <rPr>
        <sz val="9"/>
        <color theme="1"/>
        <rFont val="Verdana"/>
      </rPr>
      <t xml:space="preserve"> x 28 x 13,5 x 12 mm.</t>
    </r>
  </si>
  <si>
    <t>H0 scale, Wooden laser cut sheet with 4 Freight shed doors.</t>
  </si>
  <si>
    <r>
      <t xml:space="preserve">H0 scale, Wooden laser cut sheet with 4 "Provençale" windows and shutters.
Size : </t>
    </r>
    <r>
      <rPr>
        <b/>
        <sz val="9"/>
        <color theme="1"/>
        <rFont val="Verdana"/>
      </rPr>
      <t xml:space="preserve"> 4</t>
    </r>
    <r>
      <rPr>
        <sz val="9"/>
        <color theme="1"/>
        <rFont val="Verdana"/>
      </rPr>
      <t xml:space="preserve"> x 21 x 12,5 mm et</t>
    </r>
    <r>
      <rPr>
        <b/>
        <sz val="9"/>
        <color theme="1"/>
        <rFont val="Verdana"/>
      </rPr>
      <t xml:space="preserve"> 4</t>
    </r>
    <r>
      <rPr>
        <sz val="9"/>
        <color theme="1"/>
        <rFont val="Verdana"/>
      </rPr>
      <t xml:space="preserve"> x 22 x 6 mm.</t>
    </r>
  </si>
  <si>
    <r>
      <t xml:space="preserve">H0 scale, Wooden laser cut sheet with 6 poster frames. Frame sizes : </t>
    </r>
    <r>
      <rPr>
        <b/>
        <sz val="9"/>
        <color theme="1"/>
        <rFont val="Verdana"/>
      </rPr>
      <t>6</t>
    </r>
    <r>
      <rPr>
        <sz val="9"/>
        <color theme="1"/>
        <rFont val="Verdana"/>
      </rPr>
      <t xml:space="preserve"> x  8 x 12 mm.</t>
    </r>
  </si>
  <si>
    <r>
      <t xml:space="preserve">Échelle H0, plaque bois découpée laser avec 6 cadres d'affiche. Taille du cadre : </t>
    </r>
    <r>
      <rPr>
        <b/>
        <sz val="9"/>
        <color theme="1"/>
        <rFont val="Verdana"/>
      </rPr>
      <t>8</t>
    </r>
    <r>
      <rPr>
        <sz val="9"/>
        <color theme="1"/>
        <rFont val="Verdana"/>
      </rPr>
      <t xml:space="preserve"> x 8 x 12 mm.</t>
    </r>
  </si>
  <si>
    <r>
      <t xml:space="preserve">Échelle H0, plaque bois découpée laser avec 4 fenêtre provençales avec leurs volets. Dimension : </t>
    </r>
    <r>
      <rPr>
        <b/>
        <sz val="9"/>
        <color theme="1"/>
        <rFont val="Verdana"/>
      </rPr>
      <t>4</t>
    </r>
    <r>
      <rPr>
        <sz val="9"/>
        <color theme="1"/>
        <rFont val="Verdana"/>
      </rPr>
      <t xml:space="preserve"> x 21 x 12,5 mm et</t>
    </r>
    <r>
      <rPr>
        <b/>
        <sz val="9"/>
        <color theme="1"/>
        <rFont val="Verdana"/>
      </rPr>
      <t xml:space="preserve"> 4</t>
    </r>
    <r>
      <rPr>
        <sz val="9"/>
        <color theme="1"/>
        <rFont val="Verdana"/>
      </rPr>
      <t xml:space="preserve"> x 22 x 6 mm.</t>
    </r>
  </si>
  <si>
    <t>1 O BIG SQUARE TABLE</t>
  </si>
  <si>
    <t>1 O OVAL TABLE</t>
  </si>
  <si>
    <t>8 O HAND MADE CHAIRS</t>
  </si>
  <si>
    <t>1 O LUGGAGE PLATFORM CART</t>
  </si>
  <si>
    <t>1 O PUBLIC LONG SEAT</t>
  </si>
  <si>
    <t>4 O WOOD PALLETS</t>
  </si>
  <si>
    <t>2 O GREAT WOOD BOXES</t>
  </si>
  <si>
    <t>4 HO PALLETS</t>
  </si>
  <si>
    <t>1 HO OVAL TABLE</t>
  </si>
  <si>
    <t>1 HO RECTANGULAR TABLE SMALL</t>
  </si>
  <si>
    <t>2 HO RECTANGULAR TABLE BIG</t>
  </si>
  <si>
    <t>1 HO LOW HAND LUGGAGE</t>
  </si>
  <si>
    <t>1 HO PIECE of FURNITURE EQUIPPED WITH 6 DRAWERS</t>
  </si>
  <si>
    <t>1 HO PIECE of FURNITURE EQUIPPED WITH 6 DRAWERS WOOD KIT</t>
  </si>
  <si>
    <t>1 HO LOW HAND LUGGAGE WOOD KIT</t>
  </si>
  <si>
    <t>1 HO OVAL TABLE WOOD KIT</t>
  </si>
  <si>
    <t>1 HO RECTANGULAR TABLE SMALL  WOOD KIT</t>
  </si>
  <si>
    <t>2 HO RECTANGULAR TABLE BIG  WOOD KIT</t>
  </si>
  <si>
    <t>4 HO STANDRD PALLETS WOOD KIT SET</t>
  </si>
  <si>
    <t>1 CORBEILLE À PAPIER</t>
  </si>
  <si>
    <t>1 TABLE 49 x 15 O</t>
  </si>
  <si>
    <t>1 TABLE 29 x 9,5 HO</t>
  </si>
  <si>
    <t>1 TABLE 17 x 9,5 HO</t>
  </si>
  <si>
    <t>KIT EN BOIS MEUBLE à 6 TIROIRS en O</t>
  </si>
  <si>
    <t>KIT EN BOIS D'UN BANC PUBLICS ORNEMENTAL  en O</t>
  </si>
  <si>
    <t>KIT EN BOIS de 4 PALETTES STANDARD  en O</t>
  </si>
  <si>
    <t>KIT EN BOIS DE 2 GRANDES CAISSES EN BOIS en O</t>
  </si>
  <si>
    <t>KIT EN BOIS GRANDE TABLE RECTANGULAIRE  en O</t>
  </si>
  <si>
    <t>KIT EN BOIS GRANDE TABLE OVALE  en O</t>
  </si>
  <si>
    <t>KIT EN BOIS 10 CHAISES D'EBENISTE  en O</t>
  </si>
  <si>
    <t>KIT EN BOIS PORTE-BAGAGES de QUAI  en O</t>
  </si>
  <si>
    <t>10 RADIOS DIFFÉRENTES AVEC BASES BOIS ET FAÇADES IMPRIMÉES  en O</t>
  </si>
  <si>
    <t>1 O PIECE of FURNITURE EQUIPPED WITH 6 DRAWERS</t>
  </si>
  <si>
    <t>1 O PIECE of FURNITURE EQUIPPED WITH 6 DRAWERS WOOD KIT</t>
  </si>
  <si>
    <t>1 COMPOSTEUR + BOÎTE POSTALE HO</t>
  </si>
  <si>
    <t>1 COMPOSTEUR + BOÎTE POSTALE HO en KIT BOIS</t>
  </si>
  <si>
    <t>1 DISTRIBUTEUR DE BILLETS SUISSE SUR PIED en KIT BOIS</t>
  </si>
  <si>
    <t>1 DISTRIBUTEUR DE BILLETS SUISSE MURALen KIT BOIS</t>
  </si>
  <si>
    <t>WALL AUTOMATIC TICKET DISPENSER</t>
  </si>
  <si>
    <t>1 DISTRIBUTEUR DE BILLETS SUISSE MURAL HO</t>
  </si>
  <si>
    <t>1 DISTRIBUTEUR DE BILLETS SUISSE SUR PIED HO</t>
  </si>
  <si>
    <t>FLOOR AUTOMATIC TICKET DISPENSER</t>
  </si>
  <si>
    <t>FLOOR AUTOMATIC TICKET DISPENSER WOOD AND PRINTED  HO KIT</t>
  </si>
  <si>
    <t>WALL AUTOMATIC TICKET DISPENSER  WOOD AND PRINTED  HO KIT</t>
  </si>
  <si>
    <t>1 TICKET CONTROL WALL MACHINE</t>
  </si>
  <si>
    <t>1 TICKET CONTROL WALL MACHINE WOOD AND PRINTED  HO KIT</t>
  </si>
  <si>
    <t xml:space="preserve">Kits wagons en bois découpés laser ou laiton des CP en HOm, châssis et bogies en laiton, roues originales en métal. </t>
  </si>
  <si>
    <t>350-05</t>
  </si>
  <si>
    <t>350-06</t>
  </si>
  <si>
    <t>350-07</t>
  </si>
  <si>
    <t>350-08</t>
  </si>
  <si>
    <t>SECOND CLASS CP HOm KIT</t>
  </si>
  <si>
    <t>KIT VOITURE SECONDE CLASS CHEMINS de FER de PROVENCE HOm</t>
  </si>
  <si>
    <t>SECOND CLASS CHEMINS de FER de PROVENCE HOm COACH KIT</t>
  </si>
  <si>
    <t>FIRST and SECOND CLASSES CHEMINS de FER de PROVENCE HOm COACH KIT</t>
  </si>
  <si>
    <t>KIT VOITURE MIXTE PREMIÈRE et SECONDE CLASSES des CHEMINS de FER de PROVENCE HOm</t>
  </si>
  <si>
    <t>II/I CLASS CP HOm KIT</t>
  </si>
  <si>
    <t>II/LUGGAGE VAN CP HOm KIT</t>
  </si>
  <si>
    <t>LUGGAGE VAN and SECOND CLASS CHEMINS de FER de PROVENCE HOm COACH KIT</t>
  </si>
  <si>
    <t>HOm CP SECOND CLASS  +  II/I CLASS + II/LUGGAGE VAN KITS</t>
  </si>
  <si>
    <t>ENSEMBLE de 3 Kits HOm des CHEMINS de FER DE PROVENCE I, II et FOURGON</t>
  </si>
  <si>
    <t>HOm CP SECOND CLASS  +  II/I CLASS + II/LUGGAGE VAN KITS SET</t>
  </si>
  <si>
    <t>Ensemble composé d'un kit 350-01 + 350-02 + 350-03. Instructions de montage illustrées avec nombreuses vues 3D. 3  kits de 80 pièces composé de boggies en laiton avec roues conformes à l'original et d'une caisse et d'une toiture en bois en contreplaqué fin. Aménagements intérieurs  complets avec sièges bois. Nombreux accessoires de décoration, tampons et choquelles en laiton et boîtier NEM pour les têtes d'attelage. Décalcomanies reproduisant 6 versions de différentes époques. Dimensions de la caisse : 134 x 30 x 38 mm. Livret de montage complet avec schémas et photos</t>
  </si>
  <si>
    <t>3 Chemins de fer de Provence HOm coaches kit set composed of II, I/II and Luggage van/II class. Each kit composed of 80 parts kit with brass trucks. Original metal wheels with styrene insulated heart. Body &amp; roof in nice plywood laser cuts of 0,4, 0,8 &amp; 1,5 mm. Wooden Seats and complete interiors. Nem box for couplers of your choice. Model brass buffers. Decals included for 6 different versions in different periods.  Body only sizes : 134 x 30 x 38 mm. Three complete nicely illustrated instructions in french with many explicit 3D drawings.</t>
  </si>
  <si>
    <r>
      <rPr>
        <sz val="9"/>
        <color rgb="FF000000"/>
        <rFont val="Noteworthy Bold"/>
      </rPr>
      <t>﻿H</t>
    </r>
    <r>
      <rPr>
        <sz val="9"/>
        <color rgb="FF000000"/>
        <rFont val="Calibri"/>
        <family val="2"/>
      </rPr>
      <t>Om Second class Sud France Desouches &amp; David, 80 parts kit with brass trucks. Original metal wheels with styrene insulated heart, metal axles. Body &amp; roof in nice plywood laser cuts of 0,4, 0,8 &amp; 1,5 mm. Wooden Seats with brass handrails and complete interiors. Nem box for couplers of your choice. Model brass buffers. Decals included for 6 different versions in different periods.  Body only sizes : 134 x 30 x 38 mm. Complete illustrated instructions in french with many explicit 3D drawings.</t>
    </r>
  </si>
  <si>
    <r>
      <rPr>
        <sz val="9"/>
        <color rgb="FF000000"/>
        <rFont val="Noteworthy Bold"/>
      </rPr>
      <t>H﻿</t>
    </r>
    <r>
      <rPr>
        <sz val="9"/>
        <color rgb="FF000000"/>
        <rFont val="Calibri"/>
        <family val="2"/>
      </rPr>
      <t>Om dual first / Second class Sud France Desouches &amp; David, 350 parts kit with brass frame and trucks. Original metal wheels with styrene insulated heart and metal axles . Body &amp; roof in nice plywood laser cuts of 0,4, 0,8 &amp; 1,5 mm. Wooden Seats with brass handrails in second class and leather seats in first class (molded). Nem box for couplers of your choice. Model brass buffers. Decals included for 6 different versions in different periods. Body only sizes : 134 x 30 x 38 mm. Complete illustrated instructions in french with many explicit 3D drawings.</t>
    </r>
  </si>
  <si>
    <r>
      <t>HOm ﻿</t>
    </r>
    <r>
      <rPr>
        <sz val="9"/>
        <color rgb="FF000000"/>
        <rFont val="Verdana"/>
      </rPr>
      <t>Dual luggage van / second class Sud France Desouches &amp; David, 80 parts kit with brass trucks. Original metal wheels with styrene insulated heart, metal axles with bearing for best running. Body &amp; roof in nice plywood laser cuts of 0,4, 0,8 &amp; 1,5 mm. Wooden Seats and complete interiors. Nem box for couplers of your choice. Model brass buffers. Decals included for 6 different versions in different periods.  Body only sizes : 134 x 30 x 38 mm. Complete nicely illustrated instructions in french with many explicit 3D drawings.</t>
    </r>
  </si>
  <si>
    <t>Voiture seconde classe Sud France Desouches &amp; David HOm, kit de 80 pièces composé de boggies en laiton avec roues conformes à l'original et d'une caisse et d'une toiture en bois en contreplaqué fin. Aménagements intérieurs  complets selon modèle avec sièges bois ou cuir (pièces moulées) avec piètement en bois. Tampons et choquelles en laiton et boîtier NEM pour les têtes d'attelage. Dimensions de la caisse : 134 x 30 x 38 mm. Décalcomanies reproduisant 6 versions de différentes époques. Livret de montage complet avec schémas et photos 3D.</t>
  </si>
  <si>
    <t>Voiture mixte première et seconde classes du Sud France / CP Desouches &amp; David HOm, kit de 80 pièces composé de boggies en laiton avec roues conformes à l'original  et d'une caisse et d'une toiture en bois en contreplaqué fin. Aménagements intérieurs complets avec sièges bois. Tampons et choquelles en laiton et boîtier NEM pour les têtes d'attelage. Décalcomanies reproduisant 6 versions de différentes époques. Dimensions de la caisse : 134 x 30 x 38 mm. Livret de montage complet avec schémas et photos</t>
  </si>
  <si>
    <t>Fourgon mixte seconde classe Sud France Desouches &amp; David HOm, kit de 80 pièces composé de boggies en laiton avec roues conformes à l'original et d'une caisse et d'une toiture en bois en contreplaqué fin. Aménagements intérieurs très complets avec sièges bois. Nombreux accessoires de décoration, tampons et choquelles en laiton et boîtier NEM pour les têtes d'attelage. Décalcomanies reproduisant 6 versions de différentes époques. Dimensions de la caisse : 283 x 60 x 76 mm. Livret de montage complet avec schémas et photos</t>
  </si>
  <si>
    <t>Plaques Constructeurs Hollandais</t>
  </si>
  <si>
    <t>4014-01</t>
  </si>
  <si>
    <t>4014-02</t>
  </si>
  <si>
    <t>4014-03</t>
  </si>
  <si>
    <t>4014-04</t>
  </si>
  <si>
    <t>HALLE MARCHANDISES TYPE CP  INDÉPENDANTE</t>
  </si>
  <si>
    <t>REMISE à LOCOMOTIVES DOUBLE DE SAINT ANDRÉ</t>
  </si>
  <si>
    <t>Halle marchandise indépendante des Chemins de fer de Provence / Sud France à 2 travées (modèle libre). Kit fourni avec toitures Redutex™. Notice d'instruction détaillée avec photos et schémas en 3D. Dimensions du bâtiment : 180 x 130 x 80 mm.</t>
  </si>
  <si>
    <t>Remise  à locomotives double indépendante des Chemins de fer de Provence / Sud France de Saint André des Alpes. Kit fourni avec toitures Redutex™. Notice d'instruction détaillée avec photos et schémas en 3D. Dimensions du bâtiment : 297 x 130 x 105 mm.</t>
  </si>
  <si>
    <t xml:space="preserve">Chemins de fer de Provence / Sud France Saint André des Alpes double engine house wooden kit. The kit includes Redutex™ curved tiles roof, interior. Instructions with photos and easy to use 3D drawings. Building sizes : 297 x 130 x 105 mm.. </t>
  </si>
  <si>
    <t>2 GRANDE CAISSE EN BOIS O</t>
  </si>
  <si>
    <t>4010-02-1</t>
  </si>
  <si>
    <t>4010-02-2</t>
  </si>
  <si>
    <t>4010-03-1</t>
  </si>
  <si>
    <t>4010-03-2</t>
  </si>
  <si>
    <t>4009-03-2</t>
  </si>
  <si>
    <t>4009-03-1</t>
  </si>
  <si>
    <t>4011-06-1</t>
  </si>
  <si>
    <t>4011-06-2</t>
  </si>
  <si>
    <t>4011-08-1</t>
  </si>
  <si>
    <t>4011-08-2</t>
  </si>
  <si>
    <t>2 0 SHORTS LADDERS</t>
  </si>
  <si>
    <t>1 0 LONG TABLE 29 x 15</t>
  </si>
  <si>
    <t>10 DIFFERENT OLTIMER RADIOS  WOOD BASES &amp; COLOUR PRINTED FRONT PANELS</t>
  </si>
  <si>
    <t>GREAT OVAL TABLE</t>
  </si>
  <si>
    <t>COMMODE à 6 TIROIRS O</t>
  </si>
  <si>
    <t>140-10</t>
  </si>
  <si>
    <r>
      <rPr>
        <sz val="9"/>
        <color rgb="FF000000"/>
        <rFont val="Noteworthy Bold"/>
      </rPr>
      <t>﻿</t>
    </r>
    <r>
      <rPr>
        <sz val="9"/>
        <color rgb="FF000000"/>
        <rFont val="Verdana"/>
      </rPr>
      <t>Ensemble de gabarits en bois : 3 Droites, 3 courbes ø 76, 3 courbes ø 104 pour voie HOm. Kit en bois découpé laser.</t>
    </r>
  </si>
  <si>
    <t>Rail bender and gauge tracks for HOm (HOn 3,5) straight &amp; radius sections. Wooden laser kit.</t>
  </si>
  <si>
    <r>
      <t>Dimension :</t>
    </r>
    <r>
      <rPr>
        <b/>
        <sz val="9"/>
        <color rgb="FF000000"/>
        <rFont val="Verdana"/>
      </rPr>
      <t xml:space="preserve"> 1</t>
    </r>
    <r>
      <rPr>
        <sz val="9"/>
        <color rgb="FF000000"/>
        <rFont val="Verdana"/>
      </rPr>
      <t xml:space="preserve"> x 6,28 x 3,2 mm et 4 x 4,87 mm.</t>
    </r>
  </si>
  <si>
    <t>2800-02</t>
  </si>
  <si>
    <t>2800-03</t>
  </si>
  <si>
    <t>3 RADIOS O</t>
  </si>
  <si>
    <t>2400-10-III</t>
  </si>
  <si>
    <t>AFFICHES ET ACCESSOIRES IMPRIMÉS POUR GARES FO</t>
  </si>
  <si>
    <t>2401-10-I</t>
  </si>
  <si>
    <t>2401-10-II</t>
  </si>
  <si>
    <t>2401-10-III</t>
  </si>
  <si>
    <t>GARE FO RECKINGEN MONTÉE PEINTE VIEILLIE</t>
  </si>
  <si>
    <t>GARE FO LAX MONTÉE PEINTE VIEILLIE</t>
  </si>
  <si>
    <t>GARE FO BIEL MONTÉE PEINTE VIEILLIE</t>
  </si>
  <si>
    <t>Cie des Batignolles little stop from the genuine Furka-Oberalp line Wooden model. Niederwald, Reckingen, Munster, Biel, Mörel, Naters, Lax et Fiesch Type . Station with good shed.</t>
  </si>
  <si>
    <t>Cie des Batignolles station from the genuine Furka-Oberalp line Wooden model. Niederwald, Reckingen, Munster, Biel, Mörel, Naters, Lax et Fiesch Type . Station with good shed.</t>
  </si>
  <si>
    <t xml:space="preserve">FO TYPE BIEL STATION </t>
  </si>
  <si>
    <t xml:space="preserve">FO TYPE 1LAX  STATION </t>
  </si>
  <si>
    <t>FO TYPE RECKINGEN STATION</t>
  </si>
  <si>
    <t>GARE FO RECKINGEN</t>
  </si>
  <si>
    <t>GARE FO LAX</t>
  </si>
  <si>
    <t>GARE FO BIEL</t>
  </si>
  <si>
    <t>GENUINE FURKA-OBERALP RECKINGEN RAILWAY SMALL STATION WOODEN LASER CUT MODEL</t>
  </si>
  <si>
    <t>GENUINE FURKA-OBERALP LAX  RAILWAY STATION WOODEN LASER CUT MODEL</t>
  </si>
  <si>
    <t>MODULE TRESTLE BRIDGE en CONSTRUCTION avec MATÉRIEL ROULANT.</t>
  </si>
  <si>
    <t xml:space="preserve">Kit en bois découpé laser de la Gare de Lax de la Cie des Batignolles du réseau primitif Brig Furka Disentis. Bâtiment avec halle marchandise. </t>
  </si>
  <si>
    <t xml:space="preserve">Modèle monté peint en bois découpé laser de la Gare de Biel de la Cie des Batignolles du réseau primitif de la Brig Furka Disentis. Bâtiment avec halle marchandise. </t>
  </si>
  <si>
    <t xml:space="preserve">Modèle monté peint en bois découpé laser de la Gare de Lax de la Cie des Batignolles du réseau primitif de la Brig Furka Disentis. Bâtiment avec halle marchandise. </t>
  </si>
  <si>
    <t xml:space="preserve">Modèle monté peint en bois découpé laser de la Gare de Reckingen de la Cie des Batignolles du réseau primitif de la Brig Furka Disentis. Bâtiment avec halle marchandise. </t>
  </si>
  <si>
    <t xml:space="preserve">Kit en bois découpé laser de la Gare de Biel de la Cie des Batignolles du réseau primitif Brig Furka Disentis. Bâtiment avec halle marchandise. </t>
  </si>
  <si>
    <t xml:space="preserve">Kit en bois découpé laser de la Gare de Reckingen de la Cie des Batignolles du réseau primitif Brig Furka Disentis. Bâtiment avec halle marchandise. </t>
  </si>
  <si>
    <t>4005-04</t>
  </si>
  <si>
    <t>LOCOTRACTEUR MOYSE</t>
  </si>
  <si>
    <t>4007-05</t>
  </si>
  <si>
    <t>4007-06</t>
  </si>
  <si>
    <t>SACM</t>
  </si>
  <si>
    <t>4008-09</t>
  </si>
  <si>
    <t>370-08</t>
  </si>
  <si>
    <t xml:space="preserve">Chemins de fer de Provence / Sud France good shed free style wooden kit. The kit includes Redutex™ curved tiles roof, interior. Instructions with photos and easy to use 3D drawings.  Building sizes : 180 x 130 x 80 mm. </t>
  </si>
  <si>
    <t>SIÈGES 1 HOe PREMIÈRE</t>
  </si>
  <si>
    <t>TROCHITA INTERIORS CHAIRS FIRST CLASS WOODEN KIT</t>
  </si>
  <si>
    <t>SIÈGES HOe PREMIERE POUR 160-01</t>
  </si>
  <si>
    <t>SIÈGES HOe SECONDE POUR 160-02</t>
  </si>
  <si>
    <t>140-11</t>
  </si>
  <si>
    <t>140-12</t>
  </si>
  <si>
    <t>2 BOGGIES TROCHITA LAITON ARCHBAR Oe MONTÉS</t>
  </si>
  <si>
    <t>2 BOGGIES TROCHITA LAITON COMMONWEALTH Oe MONTÉS</t>
  </si>
  <si>
    <t>2 ARCHBAR TROCHITA TRUCKS BRASS READY TO GO</t>
  </si>
  <si>
    <t>2 COMMONWEALTH TROCHITA TRUCKS BRASS READY TO GO</t>
  </si>
  <si>
    <t>2 BOGGIES TROCHITA LAITON ARCHBAR Oe MONTÉS-PEINTS</t>
  </si>
  <si>
    <t>3 BOGGIES TROCHITA LAITON COMMONWEALTH Oe MONTÉS-PEINTS</t>
  </si>
  <si>
    <t>2 ARCHBAR TROCHITA TRUCKS BRASS READY TO GO &amp; PAINTED</t>
  </si>
  <si>
    <t>2 COMMONWEALTH TROCHITA TRUCKS BRASS READY TO GO &amp; PAINTED</t>
  </si>
  <si>
    <t>Paire de boggies Archbar Oe montées laiton avec 4 essieux avec roues Ø 10,5 mm ajourées et 8 paliers laiton.</t>
  </si>
  <si>
    <t>Paire de boggies Commonwealth Oe montées laiton avec 4 essieux avec roues Ø 10,5 mm ajourées et 8 paliers laiton.</t>
  </si>
  <si>
    <t>On30 Original scaled Pair of Archbar trucks brass ready to go with 4 holes original Trochita wheels.</t>
  </si>
  <si>
    <t>On30 Original scaled Pair of Commonwealth trucks brass  ready to go   with 4 holes original Trochita wheels.</t>
  </si>
  <si>
    <t>CHARGEMENT WAGON TROCHITA : 2 CAISSES, 4 PALETTES &amp; 5 TONNEAUX</t>
  </si>
  <si>
    <t>2 ABUTMENTS AND 1 RETAINING PLASTER WALLS</t>
  </si>
  <si>
    <t>PAIRE BOGIES MONTÉES Om</t>
  </si>
  <si>
    <t>CP Om COACHES 2 BRASS TRUCKS MOUNTED &amp; PAINTED</t>
  </si>
  <si>
    <t>1 PAIRE de BOGIES Om MONTÉES pour VOITURES CP</t>
  </si>
  <si>
    <t>CHEMINS DE FER DE PROVENCE COACHES 2 BRASS TRUCKS Om MOUNTED &amp; PAINTED</t>
  </si>
  <si>
    <t>1030-17</t>
  </si>
  <si>
    <t>4 PORTES de REMISE</t>
  </si>
  <si>
    <t>4 SHED DOORS HO</t>
  </si>
  <si>
    <t>2500-08</t>
  </si>
  <si>
    <t>91 AFFICHES PUBLICITAIRES SUISSES</t>
  </si>
  <si>
    <t>91 SWISS ADS</t>
  </si>
  <si>
    <t xml:space="preserve">91  SWISS ADS &amp; COMERCIAL </t>
  </si>
  <si>
    <t>Genuine 91 Swiss posters &amp; ADS  reinforced cardboard plate to cut out. Size : 209 x 144 mm. Printed in 1448 dpi archival matte paper. HO Scale.</t>
  </si>
  <si>
    <t>91 affiches publicitaires suisses à découper réalisées en papier photographique matte archival. Taille : 209 x 144 mm. Réalisées en papier photographique matte archival imprimé en haute définition (1440 DPI).</t>
  </si>
  <si>
    <t>AFFICHES CENTENAIRES &amp; 125 ANNIVERSAIRE RhB Échelle G</t>
  </si>
  <si>
    <t>48 affiches à découper du réseau du Montreux Oberland Bernois. Affiches publicitaires réseau et villes traversées et logos. Réalisées en papier photographique matte archival. Échelle G.
Utilisation exclusivement en intérieur. Taille 209 x 290 mm.</t>
  </si>
  <si>
    <t>48 affiches à découper du réseau du Montreux Oberland Bernois. Affiches publicitaires réseau et villes traversées, horaires et logos. Réalisées en papier photographique matte archival. Échelle G.
Utilisation exclusivement en intérieur. Taille 209 x 290 mm.</t>
  </si>
  <si>
    <t>Genuine MOB 48 posters &amp; ADS reinforced cardboard plate to cut out. Towns, Railway, schedules, logos &amp; indicators. Sizes : 209 x 290 mm each. Printed in 1440 dpi archival matte. G Scale. Not to use outside.</t>
  </si>
  <si>
    <t>Genuine MOB 48 posters &amp; ADS reinforced cardboard plate to cut out. Towns, Railway, logos &amp; indicators. Sizes : 209 x 290 mm each. Printed in 1440 dpi archival matte. G Scale. Not to use outside.</t>
  </si>
  <si>
    <t>MOYSE SWITCHER</t>
  </si>
  <si>
    <t>RhB MOYSE SWITCHER PLATE</t>
  </si>
  <si>
    <t>PLAQUE LOCOTRACTEUR MOYSE des RhB</t>
  </si>
  <si>
    <t>Rhaetian Railways Moyse Switcher builder plate, ready to use laser cut piece. Size :  mm x  mm.</t>
  </si>
  <si>
    <t>Plaque de locotracteur Moyse des Chemins de fer Rhétiques en bois découpé au laser. Dimension :  mm x  mm.</t>
  </si>
  <si>
    <t xml:space="preserve">AUTORAIL BUGATTI </t>
  </si>
  <si>
    <t>BUGATTI RAILBUS</t>
  </si>
  <si>
    <t>BUGATTI RAILBUS WOOD PLATE</t>
  </si>
  <si>
    <t>PLAQUE CONSTRUCTEUR AUTORAIL BUGATTI en BOIS DÉCOUPÉ au LASER</t>
  </si>
  <si>
    <t>PLAQUE EN BOIS DE LA SOCIÉTÉ ALSACIENNE DE CONSTRUCTION MÉCANIQUE</t>
  </si>
  <si>
    <t>SOCIÉTÉ ALSACIENNE DE CONSTRUCTION MÉCANIQUE PLATE</t>
  </si>
  <si>
    <t>LASERCUT WOOD SOCIÉTÉ ALSACIENNE DE CONSTRUCTION MÉCANIQUE PLATE</t>
  </si>
  <si>
    <t>MIKADO 242 MTM</t>
  </si>
  <si>
    <t>BB SCHNEIDER-WESTINGHOUSE-NAVAL</t>
  </si>
  <si>
    <t>PLAQUE EN BOIS DE LA BB SCHNEIDER-WESTINGHOUSE-NAVAL DES CHEMINS DE FER BASQUES</t>
  </si>
  <si>
    <t>BB SCHNEIDER-WESTINGHOUSE-NAVAL LASERCUT WOOD PLATE</t>
  </si>
  <si>
    <t>242 F SPANISH STEAMER PLATE</t>
  </si>
  <si>
    <t>PLAQUE DE LA MIKADO 242 F MAQUINISTA TERRESTRE Y MARITIMA</t>
  </si>
  <si>
    <t>242 F SPANISH MAQUINISTA TERRESTRE Y MARITIMA STEAMER PLATE</t>
  </si>
  <si>
    <t>BFD HGe 3/4 BICOUCHE</t>
  </si>
  <si>
    <t>BFD HGe 3/4</t>
  </si>
  <si>
    <t>PLAQUEE EN BOIS CONSTRUCTEUR  SLM BAHN FURKA DISENTIS 130 à CRÉMAILLÈRE</t>
  </si>
  <si>
    <t>SLM BAHN FURKA DISENTIS 2-6-0 BUILDER WOOD PLATE</t>
  </si>
  <si>
    <t>BFD HGe 3/4 TWO LAYERS</t>
  </si>
  <si>
    <t>PLAQUE BICOUCHE CONSTRUCTEUR  SLM BAHN FURKA DISENTIS 130 à CRÉMAILLÈRE</t>
  </si>
  <si>
    <t>SLM BAHN FURKA DISENTIS 2-6-0 BUILDER TWO LAYERS PLATE</t>
  </si>
  <si>
    <t>Plaque constructeur SLM locomotive à crémaillère 130 de la Bahn Furka Disentis en bois découpé au laser. 
Dimension : 190 X 120 mm.</t>
  </si>
  <si>
    <t>SLM 2-6-0 Bahn Furka Disentis rack locomotive builder plate, ready to use laser cut piece. Size : 190 X 120 mm.</t>
  </si>
  <si>
    <t>BRISSONEAU &amp; LOTZ BICOUCHE</t>
  </si>
  <si>
    <t>BLANC MISSERON BICOUCHE</t>
  </si>
  <si>
    <t>DECAUVILLE BICOUCHE</t>
  </si>
  <si>
    <t>Diesel Switcher 030 Tramways des 2 Sèvres BRISSONEAU &amp; LOTZ builder plate, ready to use laser dual layers cut piece. Size : 280 mm x 175 mm.</t>
  </si>
  <si>
    <t>4011-12</t>
  </si>
  <si>
    <t>PIGUET LYON-ANZIN</t>
  </si>
  <si>
    <t>4002-04</t>
  </si>
  <si>
    <r>
      <t>SNCF</t>
    </r>
    <r>
      <rPr>
        <b/>
        <sz val="9"/>
        <color rgb="FF000000"/>
        <rFont val="Noteworthy Bold"/>
      </rPr>
      <t xml:space="preserve"> </t>
    </r>
    <r>
      <rPr>
        <b/>
        <sz val="9"/>
        <color rgb="FF000000"/>
        <rFont val="Verdana Bold"/>
      </rPr>
      <t>141 TC 19</t>
    </r>
  </si>
  <si>
    <t>PLAQUE CONSTRUCTEUR DECAUVILLE BICOUCHE</t>
  </si>
  <si>
    <t>DUAL LAYERS DECAUVILLE PLATE</t>
  </si>
  <si>
    <t>NS AUTORAIL ALLAN 01</t>
  </si>
  <si>
    <t>NS AUTORAIL ALLAN 02</t>
  </si>
  <si>
    <t xml:space="preserve">NS AUTORAIL ALLAN 02 LASERCUT WOOD PLATE </t>
  </si>
  <si>
    <t xml:space="preserve">NS AUTORAIL ALLAN 02 PLATE </t>
  </si>
  <si>
    <t>RAILBUS NS ALLAN 01 PLATE</t>
  </si>
  <si>
    <t>RAILBUS NS ALLAN 01  LASERCUT WOOD PLATE</t>
  </si>
  <si>
    <t>WERKSPOOR LOGO</t>
  </si>
  <si>
    <t>PLAQUE LOGO COMPAGNIE NS ANCIEN</t>
  </si>
  <si>
    <t>OLD NS LOGO PLATE</t>
  </si>
  <si>
    <t>OLD NS LOGO LASERCUT WOOD PLATE</t>
  </si>
  <si>
    <t>PLAQUE NS AUTORAIL ALLAN 01 EN BOIS DÉCOUPÉ LASER</t>
  </si>
  <si>
    <t>LOGO WERKSPOOR EN BOIS DÉCOUPÉ LASER</t>
  </si>
  <si>
    <t>PLAQUE LOGO COMPAGNIE NS ANCIEN EN BOIS DÉCOUPÉ LASER</t>
  </si>
  <si>
    <t>WERKSPOOR LOGO LASERCUT WOOD PLATE</t>
  </si>
  <si>
    <t xml:space="preserve">EMD BUILDER  LASERCUT WOOD PLATE </t>
  </si>
  <si>
    <t>PIGUET LYON-ANZIN PLATE</t>
  </si>
  <si>
    <t>PLAQUE PIGUET LYON-ANZIN EN BOIS DÉCOUPÉ LASER</t>
  </si>
  <si>
    <t>PIGUET LYON-ANZIN  LASERCUT WOOD PLATE</t>
  </si>
  <si>
    <t>ÉNERGIE BICOUCHE</t>
  </si>
  <si>
    <t>ÉNERGIE DUAL LAYERS PLATE</t>
  </si>
  <si>
    <t>PLAQUE CONSTRUCTEUR ÉNERGIE EN IMPRESSION FAÇON MÉTAL</t>
  </si>
  <si>
    <t>ÉNERGIE BUILDER DUAL LAYERS PLATE</t>
  </si>
  <si>
    <t xml:space="preserve">ÉCUSSON du GOLDEN PASS RAILWAY </t>
  </si>
  <si>
    <t>ENSEMBLE D'AFFICHES "ATELIER"</t>
  </si>
  <si>
    <t xml:space="preserve">AFFICHES ATELIER SET </t>
  </si>
  <si>
    <t>510-18</t>
  </si>
  <si>
    <t>510-19</t>
  </si>
  <si>
    <t>510-20</t>
  </si>
  <si>
    <t>510-21</t>
  </si>
  <si>
    <t>510-22</t>
  </si>
  <si>
    <t>510-23</t>
  </si>
  <si>
    <t>510-24</t>
  </si>
  <si>
    <t>510-25</t>
  </si>
  <si>
    <t>510-26</t>
  </si>
  <si>
    <t>510-27</t>
  </si>
  <si>
    <t>510-28</t>
  </si>
  <si>
    <t>510-29</t>
  </si>
  <si>
    <t>510-30</t>
  </si>
  <si>
    <t>510-31</t>
  </si>
  <si>
    <t>510-32</t>
  </si>
  <si>
    <t>DR RHEINGOLD HO</t>
  </si>
  <si>
    <t>90 AFFICHES PUBLICITÉS FRANCE 04</t>
  </si>
  <si>
    <t>100 AFFICHES DR/DB RHEINGOLD HO</t>
  </si>
  <si>
    <t>130 AFFICHES PUBLICITÉS VOITURES FRANÇAISES HO</t>
  </si>
  <si>
    <t>67 AFFICHES PUBLICITÉS VOITURES ET MATÉRIEL BUGATTI HO</t>
  </si>
  <si>
    <t>CONSTRUCTEURS MATÉRIEL FERROVIAIRE FRANÇAIS HO</t>
  </si>
  <si>
    <t>SECONDAIRES &amp; MÉTRIQUES FRANÇAIS HO</t>
  </si>
  <si>
    <t>VOITURES FRANÇAISES HO</t>
  </si>
  <si>
    <t>RÉSEAUX DR HO</t>
  </si>
  <si>
    <t>AFFICHES FEVE ESPAGNE HO</t>
  </si>
  <si>
    <t>126 AFFICHES DU RÉSEAU FEVE À VOIE ÉTROITE ESPAGNE HO</t>
  </si>
  <si>
    <t>EUSKOTREN ESPAGNE HO</t>
  </si>
  <si>
    <t>AFFICHES PUBLICITAIRES ESPAGNOLES  HO</t>
  </si>
  <si>
    <t>AFFICHES COMPAGNIE VOIE MÉTRIQUE EUSKOTREN ESPAGNE HO</t>
  </si>
  <si>
    <t>AFFICHES RÉSEAUX DEUTSCHE REICHBAHN HO</t>
  </si>
  <si>
    <t>VOITURES PORSCHE HO</t>
  </si>
  <si>
    <t>CONSTRUCTEURS ALLEMANDS DE MATÉRIEL FERROVIAIRE HO</t>
  </si>
  <si>
    <t>CONSTRUCTEURS ALLEMANDS VOITURES HO</t>
  </si>
  <si>
    <t>AFFICHES RÉSEAU RENFE  HO</t>
  </si>
  <si>
    <t>PUBLICITÉS ESPAGNOLES HO</t>
  </si>
  <si>
    <t>AFFICHES RÉSEAU ESPAGNOL RENFE  HO</t>
  </si>
  <si>
    <t>AFFICHES VOITURES PORSCHE HO</t>
  </si>
  <si>
    <t>AFFICHES CONSTRUCTEURS ALLEMANDS DE MATÉRIEL FERROVIAIRE HO</t>
  </si>
  <si>
    <t>AFFICHES CONSTRUCTEURS ALLEMANDS VOITURES HO</t>
  </si>
  <si>
    <t>AFFICHES BUGATTI HO</t>
  </si>
  <si>
    <t>AFFICHES RÉSEAU DB HO</t>
  </si>
  <si>
    <t>AFFICHES RÉSEAU DEUTSCHE BUNDESBAHN HO</t>
  </si>
  <si>
    <t>47 AFFICHES RÉSEAUX SECONDAIRES &amp; MÉTRIQUES FRANÇAIS HO</t>
  </si>
  <si>
    <t>47 NARROW GAUGE FRENCH LINES HO POSTERS</t>
  </si>
  <si>
    <t>NARROW GAUGE FRENCH LINES HO POSTERS</t>
  </si>
  <si>
    <t>PORSCHE MODELS &amp; COMPETITION POSTERS</t>
  </si>
  <si>
    <t>GERMAN ROLLING STOCK  RAILWAYS BUILDERS POSTERS</t>
  </si>
  <si>
    <t>GERMAN CARS BUILDERS POSTERS</t>
  </si>
  <si>
    <t>PUBLICITÉS FRANCE HO</t>
  </si>
  <si>
    <t>FRENCH ADVERTISEMENTS POSTERS</t>
  </si>
  <si>
    <t>FRENCH CARS BUILDERS POSTERS</t>
  </si>
  <si>
    <t>FRENCH BUGATTI CARS BUILDER POSTERS</t>
  </si>
  <si>
    <t>FRENCH ROLLING STOCK  RAILWAYS BUILDERS POSTERS</t>
  </si>
  <si>
    <t>HO DEUTSCHE BUNDESBAHN DB LINES POSTERS</t>
  </si>
  <si>
    <t>HO DEUTSCHE REICHSBAHN RHEINGOLD POSTERS</t>
  </si>
  <si>
    <t>USA</t>
  </si>
  <si>
    <t>EUROPE</t>
  </si>
  <si>
    <t>HO</t>
  </si>
  <si>
    <t>O</t>
  </si>
  <si>
    <t>BOIS</t>
  </si>
  <si>
    <t>LAITON</t>
  </si>
  <si>
    <t>G</t>
  </si>
  <si>
    <t>1 SMALL TICKET MACHINE &amp; 1  WASTE PAPER BASKET KIT</t>
  </si>
  <si>
    <t>G SCALE MOB POSTERS 1</t>
  </si>
  <si>
    <t>G SCALE MOB POSTERS 2</t>
  </si>
  <si>
    <t>AFFICHES MOB 1 Échelle G</t>
  </si>
  <si>
    <t>AFFICHES MOB 2 Échelle G</t>
  </si>
  <si>
    <t>G SCALE MOB POSTERS 1 PLATE TO CUT</t>
  </si>
  <si>
    <t>G SCALE MOB POSTERS 2 PLATE TO CUT</t>
  </si>
  <si>
    <t>AFFICHES MOB 1 Échelle G à DÉCOUPER</t>
  </si>
  <si>
    <t>AFFICHES MOB 2 Échelle G à DÉCOUPER</t>
  </si>
  <si>
    <t>4 FREIGHT SHED DOORS HO LASERCUT WOOD KIT</t>
  </si>
  <si>
    <t>KIT 4 PORTES de REMISE HO EN DÉCOUPE LASER BOIS</t>
  </si>
  <si>
    <t>HO DEUTSCHE REICHSBAHN  POSTERS</t>
  </si>
  <si>
    <t>HO DEUTSCHE REICHSBAHN  POSTERS PLATE TO CUT</t>
  </si>
  <si>
    <t>HO DEUTSCHE REICHSBAHN RHEINGOLD POSTERS PLATE TO CUT</t>
  </si>
  <si>
    <t xml:space="preserve">NARROW GAUGE SPANISH FEVE POSTERS </t>
  </si>
  <si>
    <t xml:space="preserve">NARROW GAUGE SPANISH FEVE POSTERS PLATE TO CUT </t>
  </si>
  <si>
    <t xml:space="preserve">NARROW GAUGE BASQUE EUSKOTREN POSTERS </t>
  </si>
  <si>
    <t xml:space="preserve">NARROW GAUGE BASQUE EUSKOTREN POSTERS PLATE TO CUT </t>
  </si>
  <si>
    <t xml:space="preserve">NATIONAL SPANISH ADS </t>
  </si>
  <si>
    <t xml:space="preserve">NATIONAL SPANISH RENFE ADS </t>
  </si>
  <si>
    <t xml:space="preserve">NATIONAL SPANISH ADS PLATE TO CUT </t>
  </si>
  <si>
    <t xml:space="preserve">NATIONAL SPANISH RENFE ADS PLATE TO CUT </t>
  </si>
  <si>
    <t>520-14</t>
  </si>
  <si>
    <t>AFFICHES SNCF ACTUELLES</t>
  </si>
  <si>
    <t>CONTEMPORARAY SNCF CORPORATE ADS</t>
  </si>
  <si>
    <t>AFFICHES SNCF ACTUELLES À DÉCOUPER</t>
  </si>
  <si>
    <t>520-18</t>
  </si>
  <si>
    <t>520-19</t>
  </si>
  <si>
    <t>520-20</t>
  </si>
  <si>
    <t>520-21</t>
  </si>
  <si>
    <t>520-22</t>
  </si>
  <si>
    <t>520-23</t>
  </si>
  <si>
    <t>520-24</t>
  </si>
  <si>
    <t>520-25</t>
  </si>
  <si>
    <t>520-26</t>
  </si>
  <si>
    <t>520-27</t>
  </si>
  <si>
    <t>520-28</t>
  </si>
  <si>
    <t>520-29</t>
  </si>
  <si>
    <t>520-30</t>
  </si>
  <si>
    <t>520-31</t>
  </si>
  <si>
    <t>520-32</t>
  </si>
  <si>
    <t>520-33</t>
  </si>
  <si>
    <t>AFFICHES AUTOMOBILES PORSCHE O</t>
  </si>
  <si>
    <t>AFFICHES TRAINS JOUETS MONDE</t>
  </si>
  <si>
    <t>AFFICHES VOITURES FRANÇAISES CLASSICS</t>
  </si>
  <si>
    <t>AFFICHES AUTOMOBILES BUGATTI O</t>
  </si>
  <si>
    <t>AFFICHES PUBLICITÉS FRANÇAISES II</t>
  </si>
  <si>
    <t>AFFICHES RÉSEAUX DR O</t>
  </si>
  <si>
    <t>AFFICHES PUBLICITÉS ALLEMANDES O</t>
  </si>
  <si>
    <t>AFFICHES  DR / DB RHEINGOLD O</t>
  </si>
  <si>
    <t>KITS POUR MONTAGE 10 RADIOS OLTIMER  à DÉCOUPER</t>
  </si>
  <si>
    <t>AFFICHES PUBLICITÉS ALLEMANDES O  à DÉCOUPER</t>
  </si>
  <si>
    <t>AFFICHES  DR / DB RHEINGOLD O  à DÉCOUPER</t>
  </si>
  <si>
    <t>AFFICHES AUTOMOBILES PORSCHE O  à DÉCOUPER</t>
  </si>
  <si>
    <t>AFFICHES CONSTRUCTEURS ALLEMANDS  à DÉCOUPER</t>
  </si>
  <si>
    <t>AFFICHES RÉSEAU MÉTRIQUE FEVE 1 à DÉCOUPER</t>
  </si>
  <si>
    <t>AFFICHES RENFE RÉSEAU  à DÉCOUPER</t>
  </si>
  <si>
    <t>AFFICHES PUBLICITÉS ESPAGNOLES  à DÉCOUPER</t>
  </si>
  <si>
    <t>530-15</t>
  </si>
  <si>
    <t>AFFICHES CIE SANTA FE</t>
  </si>
  <si>
    <t>SANTA FE RAILWAY POSTERS</t>
  </si>
  <si>
    <t>SANTA FE RAILWAY POSTERS PLATE TO CUT</t>
  </si>
  <si>
    <t>AFFICHES CIE SANTA FE à DÉCOUPER</t>
  </si>
  <si>
    <t xml:space="preserve">TOYS TRAINS POSTERS </t>
  </si>
  <si>
    <t>38 AFFICHES TRAINS JOUETS MONDE à DÉCOUPER</t>
  </si>
  <si>
    <t>59 AFFICHES VOITURES FRANÇAISES CLASSICS  à DÉCOUPER</t>
  </si>
  <si>
    <t>60 AFFICHES PUBLICITÉS FRANÇAISES II  à DÉCOUPER</t>
  </si>
  <si>
    <t>51 AFFICHES RÉSEAUX DR O  à DÉCOUPER</t>
  </si>
  <si>
    <t>52 AFFICHES AUTOMOBILES ALLEMANDES  à DÉCOUPER</t>
  </si>
  <si>
    <t>50 AFFICHES  RÉSEAU MÉTRIQUE FEVE 2  à DÉCOUPER</t>
  </si>
  <si>
    <t>46 AFFICHES RÉSEAU MÉTRIQUE EUSKOTREN  à DÉCOUPER</t>
  </si>
  <si>
    <t>GERMAN CARS POSTERS</t>
  </si>
  <si>
    <t>51 DR RAILWAYS POSTERS O</t>
  </si>
  <si>
    <t>PORSCHE POSTERS O</t>
  </si>
  <si>
    <t>GERMAN ROLLING STOK BUILDERS POSTERS O</t>
  </si>
  <si>
    <t>FEVE 1 SPANISH NARROW GAUGE POSTERS O</t>
  </si>
  <si>
    <t>FEVE 2 SPANISH NARROW GAUGE POSTERS O</t>
  </si>
  <si>
    <t>50 SPANISH EUSKOTREN POSTERS O</t>
  </si>
  <si>
    <t>46 RENFE SPANISH RAILWAY POSTERS O</t>
  </si>
  <si>
    <t>AFFICHES PUBLICITÉS ESPAGNOLES O</t>
  </si>
  <si>
    <t>AFFICHES RENFE RÉSEAU O</t>
  </si>
  <si>
    <t>AFFICHES EUSKOTREN O</t>
  </si>
  <si>
    <t>AFFICHES  RÉSEAU MÉTRIQUE FEVE 2 O</t>
  </si>
  <si>
    <t>AFFICHES RÉSEAU MÉTRIQUE FEVE 1 O</t>
  </si>
  <si>
    <t>AFFICHES AUTOMOBILES ALLEMANDES O</t>
  </si>
  <si>
    <t>AFFICHES CONSTRUCTEURS ALLEMANDS O</t>
  </si>
  <si>
    <t>KITS POUR MONTAGE 10 RADIOS OLTIMER O</t>
  </si>
  <si>
    <t>59 FRENCH CLASSICS ACRS POSTERS 0</t>
  </si>
  <si>
    <t>60 FRENCH OLD ADS POSTERS O</t>
  </si>
  <si>
    <t>10 OLTIMER RADIOS TI BUILD O</t>
  </si>
  <si>
    <t>46 BUGATTI POSTERS O</t>
  </si>
  <si>
    <t>46 AFFICHES BUGATTI O  à DÉCOUPER</t>
  </si>
  <si>
    <t>GERMAN ADS POSTERS O</t>
  </si>
  <si>
    <t>SPANISH ADS POSTERS O</t>
  </si>
  <si>
    <t>55 FRENCH TRUCKS BUILDERS ADS &amp; POSTERS O</t>
  </si>
  <si>
    <t>55 french trucks oldtimer posters. Reinforced cardboard plate to cut out in matte archival photo paper. Printed in high quality 1440 DPI. 
Size :  197 x 128 mm. O scale.</t>
  </si>
  <si>
    <t>TOYS TRAINS POSTERS O PLATE TO CUT</t>
  </si>
  <si>
    <t>59 FRENCH CLASSICS ACRS POSTERS 0 PLATE TO CUT</t>
  </si>
  <si>
    <t>60 FRENCH OLD ADS POSTERS O PLATE TO CUT</t>
  </si>
  <si>
    <t>10 OLTIMER RADIOS TI BUILD O PLATE TO CUT</t>
  </si>
  <si>
    <t>46 BUGATTI POSTERS O PLATE TO CUT</t>
  </si>
  <si>
    <t>GERMAN ADS POSTERS O PLATE TO CUT</t>
  </si>
  <si>
    <t>AFFICHES  DR / DB RHEINGOLD O PLATE TO CUT</t>
  </si>
  <si>
    <t>51 DR RAILWAYS POSTERS O PLATE TO CUT</t>
  </si>
  <si>
    <t>PORSCHE POSTERS O PLATE TO CUT</t>
  </si>
  <si>
    <t>GERMAN ROLLING STOK BUILDERS POSTERS O PLATE TO CUT</t>
  </si>
  <si>
    <t>GERMAN CARS POSTERS PLATE TO CUT O</t>
  </si>
  <si>
    <t>FEVE 1 SPANISH NARROW GAUGE POSTERS O PLATE TO CUT</t>
  </si>
  <si>
    <t>FEVE 2 SPANISH NARROW GAUGE POSTERS O PLATE TO CUT</t>
  </si>
  <si>
    <t>50 SPANISH EUSKOTREN POSTERS O PLATE TO CUT</t>
  </si>
  <si>
    <t>46 RENFE SPANISH RAILWAY POSTERS O PLATE TO CUT</t>
  </si>
  <si>
    <t>SPANISH ADS POSTERS O PLATE TO CUT</t>
  </si>
  <si>
    <t>AMTRAK POSTERS HO PLATE TO CUT</t>
  </si>
  <si>
    <t>BALDWIN POSTERS HO PLATE TO CUT</t>
  </si>
  <si>
    <t>US BUILDERS POSTERS HO PLATE TO CUT</t>
  </si>
  <si>
    <t>GE POSTERS HO PLATE TO CUT</t>
  </si>
  <si>
    <t>48 GM POSTERS HO PLATE TO CUT</t>
  </si>
  <si>
    <t>40 PENNSY POSTERS HO PLATE TO CUT</t>
  </si>
  <si>
    <t>US ADS OLD POSTERS HO PLATE TO CUT</t>
  </si>
  <si>
    <t>PLASTIQUE</t>
  </si>
  <si>
    <t>PAPIER</t>
  </si>
  <si>
    <t>KIT BOGIES ARCHBAR Kit Brown</t>
  </si>
  <si>
    <t>KIT ÉTRAVE Flanger OD Kit On3</t>
  </si>
  <si>
    <t>KIT C80 C-16 9 1/2 POMPE à AIR</t>
  </si>
  <si>
    <t>KIT COUVERT 3000 SJCC en KIT</t>
  </si>
  <si>
    <t>KIT D&amp;RGW 3000 Box Car Kit K 102</t>
  </si>
  <si>
    <t>KIT D&amp;RGW 3000 Kit COUVERT</t>
  </si>
  <si>
    <t xml:space="preserve">WAGON CITERNE UTLX SJCC ON30 </t>
  </si>
  <si>
    <t>WAGON CITERNE CRAMPS SJCC ON30</t>
  </si>
  <si>
    <t>LONG CABOOSE ON30</t>
  </si>
  <si>
    <t>GONDOLA PIPE ON30</t>
  </si>
  <si>
    <t>AS</t>
  </si>
  <si>
    <t>ST</t>
  </si>
  <si>
    <t>MB</t>
  </si>
  <si>
    <t>Matériel roulant belge du Provincial de Buenos Aires</t>
  </si>
  <si>
    <t xml:space="preserve">
Kits voitures en bois découpés laser des CP en Om, châssis et bogies en laiton, roues originales en métal. Plus de 300 pièces.</t>
  </si>
  <si>
    <t xml:space="preserve">Matériel des Chemins de Fer de Provence </t>
  </si>
  <si>
    <t>PREST</t>
  </si>
  <si>
    <t>1 LIT O</t>
  </si>
  <si>
    <t>Affiches HO et O impression haute définition à découper</t>
  </si>
  <si>
    <t>59  Affiches des grands classiques de la voiture française, époque 3/4 à découper. Réalisées en papier photographique matte archival en 1440 DPI. 
Taille :  202 x 144 mm. Échelle O.</t>
  </si>
  <si>
    <t>38  Affiches fabriquants de modèles réduits de trains, époque 3/4 à découper. Réalisées en papier photographique matte archival en 1440 DPI. 
Taille :  144 x 101 mm. Échelle O.</t>
  </si>
  <si>
    <t>55 Affiches de différents constructeurs français de camions, époque 3/4 à découper. Réalisées en papier photographique matte archival en 1440 DPI. 
Taille :  202 x 140 mm. Échelle O.</t>
  </si>
  <si>
    <t>37 affiches à découper du Venise Simplon Orient Express Taille : 140 x 97 mm. Affiches publicitaires et logos.Échelle HO.</t>
  </si>
  <si>
    <t>60  Affiches publicitaires françaises, époque 3/4 à découper. Réalisées en papier photographique matte archival en 1440 DPI. 
Taille :  197 x 139 mm. Échelle O.</t>
  </si>
  <si>
    <t>10 radios anciennes à découper + 10 bases en bois. Réalisées en papier photographique matte archival en 1440 DPI et en MDF. 
Échelle O.</t>
  </si>
  <si>
    <t>46 affiches de la marque Bugatti. Réalisées en papier photographique matte archival en 1440 DPI et en MDF. 
Dimension : 199 x 142 mm. Échelle O.</t>
  </si>
  <si>
    <t>Affiches publicitaires allemandes époque 3 et 4. Réalisées en papier photographique matte archival en 1440 DPI et en MDF. 
Dimension :  197 x 140 mm. Échelle O.</t>
  </si>
  <si>
    <t>51 Affiches publicitaires de la Deutsche Reichsbahn époque 2 et 3. Réalisées en papier photographique matte archival en 1440 DPI et en MDF. 
Dimension :  197 x 134 mm. Échelle O.</t>
  </si>
  <si>
    <t>53 Affiches publicitaires du Rheingold (DR &amp; DB) époque 2 et 3. Réalisées en papier photographique matte archival en 1440 DPI et en MDF. 
Dimension :  197 x 134 mm. Échelle O.</t>
  </si>
  <si>
    <t>50 Affiches publicitaires Porsche. Réalisées en papier photographique matte archival en 1440 DPI et en MDF. 
Dimension :  199 x 139 mm. Échelle O.</t>
  </si>
  <si>
    <t>51 Affiches publicitaires constructeurs matériel ferroviaire allemand. Réalisées en papier photographique matte archival en 1440 DPI et en MDF. 
Dimension :  199 x 141 mm. Échelle O.</t>
  </si>
  <si>
    <t>52 Affiches publicitaires constructeurs voitures allemandes. Réalisées en papier photographique matte archival en 1440 DPI et en MDF. 
Dimension :  199 x 141 mm. Échelle O.</t>
  </si>
  <si>
    <t>51 Affiches publicitaires réseau espagnol FEVE 1  à voie métrique. Réalisées en papier photographique matte archival en 1440 DPI et en MDF. 
Dimension :  202 x 142 mm. Échelle O.</t>
  </si>
  <si>
    <t>56 Affiches publicitaires réseau espagnol FEVE 2  à voie métrique. Réalisées en papier photographique matte archival en 1440 DPI et en MDF. 
Dimension :  202 x 142 mm. Échelle O.</t>
  </si>
  <si>
    <t>46 Affiches publicitaires réseau espagnol Euskotren  à voie métrique. Réalisées en papier photographique matte archival en 1440 DPI et en MDF. 
Dimension :  202 x 142 mm. Échelle O.</t>
  </si>
  <si>
    <t>52 Affiches publicitaires réseau espagnol RENFE. Réalisées en papier photographique matte archival en 1440 DPI et en MDF. 
Dimension :  202 x 141 mm. Échelle O.</t>
  </si>
  <si>
    <t>53 Affiches publicitaires espagnoles. Réalisées en papier photographique matte archival en 1440 DPI et en MDF. 
Dimension :  202 x 141 mm. Échelle O.</t>
  </si>
  <si>
    <t>67 FRENCH BUGATTI CARS BUILDER POSTERS</t>
  </si>
  <si>
    <t>67 affiches de la marque Bugatti. Réalisées en papier photographique matte archival en 1440 DPI et en MDF. 
Dimension : 202 x 140 mm. Échelle HO.</t>
  </si>
  <si>
    <t>67 CONSTRUCTEURS CAMIONS FRANÇAIS</t>
  </si>
  <si>
    <t xml:space="preserve">67 TRUCKS BUILDERS HO POSTERS </t>
  </si>
  <si>
    <t>18 affiches publicitaires françaises époque II, III et IV à découper, réalisées en papier photographique matte archival. Taille : 132 x 96 mm. Échelle O.</t>
  </si>
  <si>
    <t>100 Affiches publicitaires espagnoles. Réalisées en papier photographique matte archival en 1440 DPI et en MDF. 
Dimension :  202 x 141 mm. Échelle HO.</t>
  </si>
  <si>
    <t>126 Affiches publicitaires réseau espagnol FEVE à voie métrique. Réalisées en papier photographique matte archival en 1440 DPI et en MDF. 
Dimension :  202 x 143 mm. Échelle HO.</t>
  </si>
  <si>
    <t>102 Affiches publicitaires réseau espagnol RENFE. Réalisées en papier photographique matte archival en 1440 DPI et en MDF. 
Dimension :  202 x 141 mm. Échelle HO.</t>
  </si>
  <si>
    <t>46 Affiches publicitaires réseau espagnol Euskotren à voie métrique. Réalisées en papier photographique matte archival en 1440 DPI et en MDF. 
Dimension :  202 x 142 mm. Échelle HO.</t>
  </si>
  <si>
    <t>110 Affiches publicitaires constructeurs voitures allemandes. Réalisées en papier photographique matte archival en 1440 DPI et en MDF. 
Dimension :  199 x 141 mm. Échelle HO.</t>
  </si>
  <si>
    <t>102 Affiches publicitaires constructeurs matériel ferroviaire allemand. Réalisées en papier photographique matte archival en 1440 DPI et en MDF. 
Dimension :  199 x 142 mm. Échelle HO.</t>
  </si>
  <si>
    <t>100 Affiches publicitaires Porsche. Réalisées en papier photographique matte archival en 1440 DPI et en MDF. 
Dimension :  202 x 141 mm. Échelle HO.</t>
  </si>
  <si>
    <t>102 Affiches publicitaires constructeurs de matériel ferroviaire français. Réalisées en papier photographique matte archival en 1440 DPI et en MDF. 
Dimension :  199 x 142 mm. Échelle HO.</t>
  </si>
  <si>
    <t>59  Affiches de voitures françaises, époque 3/4 à découper. Réalisées en papier photographique matte archival en 1440 DPI. 
Taille :  201 x 141 mm. Échelle HO.</t>
  </si>
  <si>
    <t>106 Affiches publicitaires françaises, époque 3/4 à découper. Réalisées en papier photographique matte archival en 1440 DPI. 
Taille :  197 x 139 mm. Échelle HO.</t>
  </si>
  <si>
    <t>53 Affiches publicitaires de la DB époque 3 et 4. Réalisées en papier photographique matte archival en 1440 DPI et en MDF. 
Dimension :  197 x 134 mm. Échelle HO.</t>
  </si>
  <si>
    <t>140 Affiches de différents réseaux secondaires français, époque 3/4 à découper. Réalisées en papier photographique matte archival en 1440 DPI. 
Taille :  100 x 94 mm. Échelle HO.</t>
  </si>
  <si>
    <t>140 narrow gauge french lines posters. Reinforced cardboard plate to cut out in matte archival photo paper. Printed in high quality 1440 DPI. 
Size :  100 x 94 mm. HO scale.</t>
  </si>
  <si>
    <t>106 french ads posters. Reinforced cardboard plate to cut out in matte archival photo paper. Printed in high quality 1440 DPI. 
Size :  197 x 139 mm. HO scale.</t>
  </si>
  <si>
    <t>59 frenchcars posters. Reinforced cardboard plate to cut out in matte archival photo paper. Printed in high quality 1440 DPI. 
Size :  201 x 141 mm. HO scale.</t>
  </si>
  <si>
    <t>67 Bugatti posters. Reinforced cardboard plate to cut out in matte archival photo paper. Printed in high quality 1440 DPI. 
Size :  202 x 140 mm. HO scale.</t>
  </si>
  <si>
    <t>102 french rolling stock builders posters. Reinforced cardboard plate to cut out in matte archival photo paper. Printed in high quality 1440 DPI. 
Size :  199 x 142 mm. HO scale.</t>
  </si>
  <si>
    <t>53 german DB posters. Reinforced cardboard plate to cut out in matte archival photo paper. Printed in high quality 1440 DPI. 
Size :  197 x 134 mm. HO scale.</t>
  </si>
  <si>
    <t>60 Affiches publicitaires du Rheingold (DR &amp; DB) époque 2 et 3. Réalisées en papier photographique matte archival en 1440 DPI et en MDF. 
Dimension :  197 x 141 mm. Échelle HO.</t>
  </si>
  <si>
    <t>60 german DB and DR Rheingold posters. Reinforced cardboard plate to cut out in matte archival photo paper. Printed in high quality 1440 DPI. 
Size :  197 x 141 mm. HO scale.</t>
  </si>
  <si>
    <t>75 Affiches publicitaires de la Deutsche Reichsbahn époque 2 et 3. Réalisées en papier photographique matte archival en 1440 DPI et en MDF. 
Dimension :  197 x 139 mm. Échelle HO.</t>
  </si>
  <si>
    <t>61 german DR posters. Reinforced cardboard plate to cut out in matte archival photo paper. Printed in high quality 1440 DPI. 
Size :  197 x 139 mm. HO scale.</t>
  </si>
  <si>
    <t>126 spanish FEVE lines posters. Reinforced cardboard plate to cut out in matte archival photo paper. Printed in high quality 1440 DPI. 
Size :  202 x 143 mm. HO scale.</t>
  </si>
  <si>
    <t>46 spanish Euskotren lines posters. Reinforced cardboard plate to cut out in matte archival photo paper. Printed in high quality 1440 DPI. 
Size :  202 x 142 mm. HO scale.</t>
  </si>
  <si>
    <t>100 spanish ads posters. Reinforced cardboard plate to cut out in matte archival photo paper. Printed in high quality 1440 DPI. 
Size :  202 x 141 mm. HO scale.</t>
  </si>
  <si>
    <t>102 spanish RENFE lines posters. Reinforced cardboard plate to cut out in matte archival photo paper. Printed in high quality 1440 DPI. 
Size :  202 x 141 mm. HO scale.</t>
  </si>
  <si>
    <t>100 Porsche posters. Reinforced cardboard plate to cut out in matte archival photo paper. Printed in high quality 1440 DPI. 
Size :  202 x 141 mm. HO scale.</t>
  </si>
  <si>
    <t>102 german rolling stock builders posters. Reinforced cardboard plate to cut out in matte archival photo paper. Printed in high quality 1440 DPI. 
Size :  199 x 142 mm. HO scale.</t>
  </si>
  <si>
    <t>110 german carsd builders posters. Reinforced cardboard plate to cut out in matte archival photo paper. Printed in high quality 1440 DPI. 
Size :  199 x 142 mm. HO scale.</t>
  </si>
  <si>
    <t>38 french trucks oldtimer posters. Reinforced cardboard plate to cut out in matte archival photo paper. Printed in high quality 1440 DPI. 
Size :  197 x 128 mm. O scale.</t>
  </si>
  <si>
    <t>18 french SNCF ads posters reinforced cardboard plate to cut out. Size : 132 x 96 mm. Printed in high quality in 1440 dpi Epson archival matte paper. O scale.</t>
  </si>
  <si>
    <t>59 french classis cars posters. Reinforced cardboard plate to cut out in matte archival photo paper. Printed in high quality 1440 DPI. 
Size :  202 x 144 mm. O scale.</t>
  </si>
  <si>
    <t>60 french ads posters. Reinforced cardboard plate to cut out in matte archival photo paper. Printed in high quality 1440 DPI. 
Size :  197 x 139 mm. O scale.</t>
  </si>
  <si>
    <t>10 oldtimer radios + 10 wood boxes to glue. Reinforced cardboard plate to cut out in matte archival photo paper and MDF boxes. Printed in high quality 1440 DPI. 
 O scale.</t>
  </si>
  <si>
    <t>46 french Bugatti posters. Reinforced cardboard plate to cut out in matte archival photo paper. Printed in high quality 1440 DPI. 
Size :  199 x 142 mm. O scale.</t>
  </si>
  <si>
    <t>German ads posters. Reinforced cardboard plate to cut out in matte archival photo paper. Printed in high quality 1440 DPI. 
Size :  197 x 140 mm. O scale.</t>
  </si>
  <si>
    <t>German Rheingold posters. Reinforced cardboard plate to cut out in matte archival photo paper. Printed in high quality 1440 DPI. 
Size :  197 x 134 mm. O scale.</t>
  </si>
  <si>
    <t>German DR posters. Reinforced cardboard plate to cut out in matte archival photo paper. Printed in high quality 1440 DPI. 
Size :  197 x 134 mm. O scale.</t>
  </si>
  <si>
    <t>Porsche posters. Reinforced cardboard plate to cut out in matte archival photo paper. Printed in high quality 1440 DPI. 
Size :  197 x 134 mm. O scale.</t>
  </si>
  <si>
    <t>German rolling stock builders posters. Reinforced cardboard plate to cut out in matte archival photo paper. Printed in high quality 1440 DPI. 
Size :  199 x 141 mm. O scale.</t>
  </si>
  <si>
    <t>German cars builders posters. Reinforced cardboard plate to cut out in matte archival photo paper. Printed in high quality 1440 DPI. 
Size :  199 x 141 mm. O scale.</t>
  </si>
  <si>
    <t>56 Spanish FEVE 2 Lines posters. Reinforced cardboard plate to cut out in matte archival photo paper. Printed in high quality 1440 DPI. 
Size :  202 x 142 mm. O scale.</t>
  </si>
  <si>
    <t>51 Spanish FEVE 1 Lines posters. Reinforced cardboard plate to cut out in matte archival photo paper. Printed in high quality 1440 DPI. 
Size :  202 x 142 mm. O scale.</t>
  </si>
  <si>
    <t>46 Spanish Euskotrain Lines posters. Reinforced cardboard plate to cut out in matte archival photo paper. Printed in high quality 1440 DPI. 
Size :  202 x 142 mm. O scale.</t>
  </si>
  <si>
    <t>52 Spanish RENFE Lines posters. Reinforced cardboard plate to cut out in matte archival photo paper. Printed in high quality 1440 DPI. 
Size :  202 x 142 mm. O scale.</t>
  </si>
  <si>
    <t>53 Spanish ads posters. Reinforced cardboard plate to cut out in matte archival photo paper. Printed in high quality 1440 DPI. 
Size :  202 x 142 mm. O scale.</t>
  </si>
  <si>
    <t>KIT VOITURE CP SECONDE HOm</t>
  </si>
  <si>
    <t>KIT VOITURE CP MIXTE PREMIÈRE SECONDE HOm</t>
  </si>
  <si>
    <t>KIT FOURGON CP HOm</t>
  </si>
  <si>
    <t xml:space="preserve">SCHNEIDER-NAVAL spanish FEVE builder plate, ready to use laser cut piece. Size : </t>
  </si>
  <si>
    <t>Plaque constructeur SCHNEIDER-NAVAL des FEVE Espagnoles en bois découpé au laser. 
Dimension :</t>
  </si>
  <si>
    <t>DECAUVILLE dual layers builder plate, ready to use laser cut piece. size mm x mm.</t>
  </si>
  <si>
    <t>Plaque DECAUVILLE bicouche découpé au laser. 
Dimension mm x mm.</t>
  </si>
  <si>
    <t xml:space="preserve">BUGATTI plate, ready to use laser cut piece. Size : </t>
  </si>
  <si>
    <t xml:space="preserve">Société Alsacienne de Construction Mécanique plate, ready to use laser cut piece. Size : </t>
  </si>
  <si>
    <t>Plaque Société Alsacienne de Construction Mécanique en bois découpé au laser. 
Dimension :</t>
  </si>
  <si>
    <t>Plaque BUGATTI en bois découpé au laser. 
Dimension :</t>
  </si>
  <si>
    <t>Plaque du constructeur ALLAN 1. 
Dimension mm x mm.</t>
  </si>
  <si>
    <t>Plaque du Allan 2. 
Dimension mm x mm.</t>
  </si>
  <si>
    <t>Plaque ancienne des Chemins de fer Hollandais 1. 
Dimension mm x mm.</t>
  </si>
  <si>
    <t>Plaque ancienne des Chemins de fer Hollandais 2. 
Dimension mm x mm.</t>
  </si>
  <si>
    <t xml:space="preserve"> ALLAN 1 builder's plate. Size mm x mm.</t>
  </si>
  <si>
    <t xml:space="preserve"> ALLAN 2 builder's plate. Size mm x mm.</t>
  </si>
  <si>
    <t>Old Neerlandse Spoowegen 1 builder's plate. Size mm x mm.</t>
  </si>
  <si>
    <t>Old Neerlandse Spoowegen 2 builder's plate. Size mm x mm.</t>
  </si>
  <si>
    <t>420-07</t>
  </si>
  <si>
    <t>BOGGIES MTL 489 302004</t>
  </si>
  <si>
    <t>MTL 489 302004 TRUCKS</t>
  </si>
  <si>
    <t>PAIRE DE BOGIES MICRO TRAIN LINES 489 302004</t>
  </si>
  <si>
    <t>COMPLETE PAIR OF BOGGIESMICRO TRAIN LINES 489 302005</t>
  </si>
  <si>
    <t>PX
HA TTC</t>
  </si>
  <si>
    <t>PRIX 
VENTE TTC</t>
  </si>
  <si>
    <t>340-12</t>
  </si>
  <si>
    <t>340-13</t>
  </si>
  <si>
    <t>JEU de 8 SERRURES</t>
  </si>
  <si>
    <t>JEU de 16 MAINS MONTOIRS</t>
  </si>
  <si>
    <t>JEU de 8 SERRURES en LAITON POUR PORTES</t>
  </si>
  <si>
    <t>JEU de 16 MAINS MONTOIRS POUR SIÈGES DE VOITURES</t>
  </si>
  <si>
    <t>8 BRASS LOCKS SET</t>
  </si>
  <si>
    <t>16 BRASS GRAB HANDLE SET</t>
  </si>
  <si>
    <t>8 BRASS LOCKS SET FOR INSIDE &amp; OUTSIDE DOORS</t>
  </si>
  <si>
    <t>16 BRASS GRAB HANDLE SET FOR SECOND OR THIRD CLASSES SEATS</t>
  </si>
  <si>
    <t>WATER TANK USPALLATA KIT HOm</t>
  </si>
  <si>
    <t>TRASANDINO WATER TANK USPALLATA KIT HOm</t>
  </si>
  <si>
    <t>KIT RÉSERVOIR D'EAU USPALLATA Hom</t>
  </si>
  <si>
    <t>1 COMMODE à 6 TIROIRS HO</t>
  </si>
  <si>
    <t>4008-10-01</t>
  </si>
  <si>
    <t>4008-10-02</t>
  </si>
  <si>
    <t>MIKADO 242 MTM BICOUCHE</t>
  </si>
  <si>
    <t>243 F SPANISH MAQUINISTA TERRESTRE Y MARITIMA STEAMER DUAL LAYERS PLATE</t>
  </si>
  <si>
    <t>PLAQUE BICOUCHE DE LA MIKADO 242 F MAQUINISTA TERRESTRE Y MARITIMA</t>
  </si>
  <si>
    <t>243 F SPANISH DUAL LAYERS STEAMER PLATE</t>
  </si>
  <si>
    <t>Plaque constructeur MTM en bois découpé au laser. 
Dimension :</t>
  </si>
  <si>
    <t>Plaque constructeur MTM BICOUCHE découpé au laser. 
Dimension :</t>
  </si>
  <si>
    <t xml:space="preserve">MTM builder plate, ready to use laser cut piece. Size : </t>
  </si>
  <si>
    <t>00</t>
  </si>
  <si>
    <t>01</t>
  </si>
  <si>
    <t>03</t>
  </si>
  <si>
    <t>04</t>
  </si>
  <si>
    <t>05</t>
  </si>
  <si>
    <t>06</t>
  </si>
  <si>
    <t>CAT 1</t>
  </si>
  <si>
    <t>CAT 2</t>
  </si>
  <si>
    <t>CAT 3</t>
  </si>
  <si>
    <t>CAT</t>
  </si>
  <si>
    <t>Ref</t>
  </si>
  <si>
    <t>CATO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</si>
</sst>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Red]\-#,##0.00\ &quot;€&quot;"/>
    <numFmt numFmtId="165" formatCode="_ * #,##0.00_)\ [$€-1]_ ;_ * \(#,##0.00\)\ [$€-1]_ ;_ * &quot;-&quot;??_)\ [$€-1]_ ;_ @_ "/>
  </numFmts>
  <fonts count="31" x14ac:knownFonts="1">
    <font>
      <sz val="12"/>
      <color theme="1"/>
      <name val="Calibri"/>
      <family val="2"/>
      <charset val="204"/>
      <scheme val="minor"/>
    </font>
    <font>
      <sz val="12"/>
      <color theme="1"/>
      <name val="Calibri"/>
      <family val="2"/>
      <scheme val="minor"/>
    </font>
    <font>
      <sz val="9"/>
      <color theme="1"/>
      <name val="Verdana"/>
    </font>
    <font>
      <u/>
      <sz val="12"/>
      <color theme="10"/>
      <name val="Calibri"/>
      <family val="2"/>
      <scheme val="minor"/>
    </font>
    <font>
      <u/>
      <sz val="12"/>
      <color theme="11"/>
      <name val="Calibri"/>
      <family val="2"/>
      <scheme val="minor"/>
    </font>
    <font>
      <b/>
      <sz val="9"/>
      <color theme="1"/>
      <name val="Verdana"/>
    </font>
    <font>
      <sz val="9"/>
      <color theme="1"/>
      <name val="Noteworthy Bold"/>
    </font>
    <font>
      <b/>
      <sz val="9"/>
      <color theme="1"/>
      <name val="Noteworthy Bold"/>
    </font>
    <font>
      <b/>
      <sz val="9"/>
      <color theme="1"/>
      <name val="Verdana Bold"/>
    </font>
    <font>
      <sz val="9"/>
      <color theme="1"/>
      <name val="Menlo Bold"/>
    </font>
    <font>
      <sz val="9"/>
      <color theme="1"/>
      <name val="Menlo Regular"/>
    </font>
    <font>
      <sz val="8"/>
      <name val="Calibri"/>
      <family val="2"/>
      <scheme val="minor"/>
    </font>
    <font>
      <b/>
      <sz val="9"/>
      <color rgb="FF000000"/>
      <name val="Verdana"/>
    </font>
    <font>
      <sz val="9"/>
      <color rgb="FF000000"/>
      <name val="Verdana"/>
    </font>
    <font>
      <sz val="9"/>
      <color rgb="FF000000"/>
      <name val="Noteworthy Bold"/>
    </font>
    <font>
      <b/>
      <sz val="9"/>
      <color rgb="FF000000"/>
      <name val="Noteworthy Bold"/>
    </font>
    <font>
      <b/>
      <sz val="9"/>
      <color rgb="FF000000"/>
      <name val="Verdana Bold"/>
    </font>
    <font>
      <sz val="9"/>
      <color rgb="FF000000"/>
      <name val="Menlo Regular"/>
    </font>
    <font>
      <sz val="9"/>
      <color rgb="FF000000"/>
      <name val="Menlo Bold"/>
    </font>
    <font>
      <sz val="9"/>
      <color rgb="FF000000"/>
      <name val="Calibri"/>
      <family val="2"/>
    </font>
    <font>
      <sz val="9"/>
      <color rgb="FF008000"/>
      <name val="Verdana"/>
    </font>
    <font>
      <b/>
      <sz val="9"/>
      <name val="Verdana"/>
    </font>
    <font>
      <sz val="9"/>
      <color theme="1"/>
      <name val="Academy Engraved LET"/>
    </font>
    <font>
      <sz val="9"/>
      <color theme="1"/>
      <name val="Arial"/>
    </font>
    <font>
      <sz val="9"/>
      <color theme="1"/>
      <name val="Noteworthy Light"/>
    </font>
    <font>
      <sz val="9"/>
      <color rgb="FF000000"/>
      <name val="Noteworthy Light"/>
    </font>
    <font>
      <b/>
      <sz val="9"/>
      <color rgb="FF000000"/>
      <name val="Menlo Bold"/>
    </font>
    <font>
      <sz val="9"/>
      <color theme="0" tint="-0.249977111117893"/>
      <name val="Verdana"/>
    </font>
    <font>
      <b/>
      <sz val="9"/>
      <color theme="0" tint="-0.249977111117893"/>
      <name val="Verdana"/>
    </font>
    <font>
      <b/>
      <sz val="9"/>
      <color theme="5" tint="-0.249977111117893"/>
      <name val="Verdana"/>
    </font>
    <font>
      <b/>
      <sz val="9"/>
      <color rgb="FF963634"/>
      <name val="Verdana"/>
    </font>
  </fonts>
  <fills count="40">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BFBFBF"/>
        <bgColor rgb="FF000000"/>
      </patternFill>
    </fill>
    <fill>
      <patternFill patternType="solid">
        <fgColor rgb="FFFFFF00"/>
        <bgColor rgb="FF000000"/>
      </patternFill>
    </fill>
    <fill>
      <patternFill patternType="solid">
        <fgColor rgb="FFE6B8B7"/>
        <bgColor rgb="FF000000"/>
      </patternFill>
    </fill>
    <fill>
      <patternFill patternType="solid">
        <fgColor theme="0"/>
        <bgColor indexed="64"/>
      </patternFill>
    </fill>
    <fill>
      <patternFill patternType="solid">
        <fgColor rgb="FFD9D9D9"/>
        <bgColor rgb="FF000000"/>
      </patternFill>
    </fill>
    <fill>
      <patternFill patternType="solid">
        <fgColor rgb="FFC4BD97"/>
        <bgColor rgb="FF000000"/>
      </patternFill>
    </fill>
    <fill>
      <patternFill patternType="solid">
        <fgColor rgb="FFCCC0DA"/>
        <bgColor rgb="FF000000"/>
      </patternFill>
    </fill>
    <fill>
      <patternFill patternType="solid">
        <fgColor rgb="FFD8E4BC"/>
        <bgColor rgb="FF000000"/>
      </patternFill>
    </fill>
    <fill>
      <patternFill patternType="solid">
        <fgColor theme="9" tint="0.79998168889431442"/>
        <bgColor indexed="64"/>
      </patternFill>
    </fill>
    <fill>
      <patternFill patternType="solid">
        <fgColor rgb="FFFFFFFF"/>
        <bgColor rgb="FF000000"/>
      </patternFill>
    </fill>
    <fill>
      <patternFill patternType="solid">
        <fgColor rgb="FF008000"/>
        <bgColor rgb="FF000000"/>
      </patternFill>
    </fill>
    <fill>
      <patternFill patternType="solid">
        <fgColor rgb="FF008000"/>
        <bgColor indexed="64"/>
      </patternFill>
    </fill>
    <fill>
      <patternFill patternType="solid">
        <fgColor rgb="FFFF6600"/>
        <bgColor rgb="FF000000"/>
      </patternFill>
    </fill>
    <fill>
      <patternFill patternType="solid">
        <fgColor theme="9" tint="-0.249977111117893"/>
        <bgColor indexed="64"/>
      </patternFill>
    </fill>
    <fill>
      <patternFill patternType="solid">
        <fgColor theme="3" tint="0.79998168889431442"/>
        <bgColor indexed="64"/>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0" tint="-0.14999847407452621"/>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9" tint="0.79998168889431442"/>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rgb="FFFF0000"/>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203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3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top"/>
    </xf>
    <xf numFmtId="0" fontId="5" fillId="0" borderId="0" xfId="0" applyFont="1" applyAlignment="1">
      <alignment vertical="center" wrapText="1"/>
    </xf>
    <xf numFmtId="0" fontId="5" fillId="2" borderId="1" xfId="0" applyFont="1" applyFill="1" applyBorder="1" applyAlignment="1">
      <alignment horizontal="left" vertical="center"/>
    </xf>
    <xf numFmtId="0" fontId="5" fillId="3" borderId="1" xfId="0" applyFont="1" applyFill="1" applyBorder="1" applyAlignment="1">
      <alignment horizontal="left" vertical="center"/>
    </xf>
    <xf numFmtId="0" fontId="5" fillId="4" borderId="1" xfId="0" applyFont="1" applyFill="1" applyBorder="1" applyAlignment="1">
      <alignment horizontal="left" vertical="center"/>
    </xf>
    <xf numFmtId="0" fontId="5" fillId="0" borderId="1" xfId="0" applyFont="1" applyBorder="1" applyAlignment="1">
      <alignment horizontal="left" vertical="center"/>
    </xf>
    <xf numFmtId="0" fontId="5" fillId="5" borderId="1" xfId="0" applyFont="1" applyFill="1" applyBorder="1" applyAlignment="1">
      <alignment horizontal="left" vertical="center"/>
    </xf>
    <xf numFmtId="0" fontId="2" fillId="0" borderId="1" xfId="0" applyFont="1" applyBorder="1" applyAlignment="1">
      <alignment vertical="top" wrapText="1"/>
    </xf>
    <xf numFmtId="164" fontId="2" fillId="0" borderId="1" xfId="0" applyNumberFormat="1" applyFont="1" applyBorder="1" applyAlignment="1">
      <alignment vertical="center"/>
    </xf>
    <xf numFmtId="0" fontId="2" fillId="0" borderId="1" xfId="0" applyFont="1" applyBorder="1" applyAlignment="1">
      <alignment vertical="top"/>
    </xf>
    <xf numFmtId="164" fontId="2" fillId="0" borderId="1" xfId="0" applyNumberFormat="1" applyFont="1" applyBorder="1" applyAlignment="1">
      <alignment horizontal="right" vertical="center"/>
    </xf>
    <xf numFmtId="0" fontId="2" fillId="0" borderId="1" xfId="0" applyFont="1" applyBorder="1" applyAlignment="1">
      <alignment horizontal="left" vertical="top" wrapText="1"/>
    </xf>
    <xf numFmtId="0" fontId="5" fillId="0" borderId="2" xfId="0" applyFont="1" applyBorder="1" applyAlignment="1">
      <alignment vertical="center" wrapText="1"/>
    </xf>
    <xf numFmtId="0" fontId="5" fillId="6" borderId="1" xfId="0" applyFont="1" applyFill="1" applyBorder="1" applyAlignment="1">
      <alignment horizontal="left" vertical="center"/>
    </xf>
    <xf numFmtId="0" fontId="5" fillId="7" borderId="1" xfId="0" applyFont="1" applyFill="1" applyBorder="1" applyAlignment="1">
      <alignment horizontal="left" vertical="center"/>
    </xf>
    <xf numFmtId="0" fontId="5" fillId="8" borderId="1" xfId="0" applyFont="1" applyFill="1" applyBorder="1" applyAlignment="1">
      <alignment horizontal="left" vertical="center"/>
    </xf>
    <xf numFmtId="0" fontId="5" fillId="0" borderId="1" xfId="0" applyFont="1" applyBorder="1" applyAlignment="1">
      <alignment vertical="center" wrapText="1"/>
    </xf>
    <xf numFmtId="0" fontId="5" fillId="3" borderId="2" xfId="0" applyFont="1" applyFill="1" applyBorder="1" applyAlignment="1">
      <alignment horizontal="left" vertical="center"/>
    </xf>
    <xf numFmtId="0" fontId="12" fillId="0" borderId="2" xfId="0" applyFont="1" applyBorder="1" applyAlignment="1">
      <alignment vertical="center" wrapText="1"/>
    </xf>
    <xf numFmtId="0" fontId="13" fillId="0" borderId="2" xfId="0" applyFont="1" applyBorder="1" applyAlignment="1">
      <alignment vertical="top" wrapText="1"/>
    </xf>
    <xf numFmtId="0" fontId="5" fillId="2" borderId="2" xfId="0" applyFont="1" applyFill="1" applyBorder="1" applyAlignment="1">
      <alignment horizontal="left" vertical="center"/>
    </xf>
    <xf numFmtId="0" fontId="5" fillId="4" borderId="2" xfId="0" applyFont="1" applyFill="1" applyBorder="1" applyAlignment="1">
      <alignment horizontal="left" vertical="center"/>
    </xf>
    <xf numFmtId="0" fontId="5" fillId="6" borderId="2" xfId="0" applyFont="1" applyFill="1" applyBorder="1" applyAlignment="1">
      <alignment horizontal="left" vertical="center"/>
    </xf>
    <xf numFmtId="0" fontId="5" fillId="7" borderId="2" xfId="0" applyFont="1" applyFill="1" applyBorder="1" applyAlignment="1">
      <alignment horizontal="left" vertical="center"/>
    </xf>
    <xf numFmtId="0" fontId="5" fillId="8" borderId="2" xfId="0" applyFont="1" applyFill="1" applyBorder="1" applyAlignment="1">
      <alignment horizontal="left" vertical="center"/>
    </xf>
    <xf numFmtId="0" fontId="5" fillId="5" borderId="2" xfId="0" applyFont="1" applyFill="1" applyBorder="1" applyAlignment="1">
      <alignment horizontal="left" vertical="center"/>
    </xf>
    <xf numFmtId="0" fontId="5" fillId="0" borderId="0" xfId="0" applyFont="1" applyBorder="1" applyAlignment="1">
      <alignment horizontal="left" vertical="center"/>
    </xf>
    <xf numFmtId="0" fontId="2" fillId="3" borderId="2"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vertical="center"/>
    </xf>
    <xf numFmtId="0" fontId="12" fillId="9" borderId="1" xfId="0" applyFont="1" applyFill="1" applyBorder="1" applyAlignment="1">
      <alignment horizontal="left" vertical="center"/>
    </xf>
    <xf numFmtId="0" fontId="13" fillId="10" borderId="2" xfId="0" applyFont="1" applyFill="1" applyBorder="1" applyAlignment="1">
      <alignment horizontal="left" vertical="center" wrapText="1"/>
    </xf>
    <xf numFmtId="0" fontId="2" fillId="4" borderId="2" xfId="0" applyFont="1" applyFill="1" applyBorder="1" applyAlignment="1">
      <alignment horizontal="left" vertical="center" wrapText="1"/>
    </xf>
    <xf numFmtId="0" fontId="12" fillId="11" borderId="1" xfId="0" applyFont="1" applyFill="1" applyBorder="1" applyAlignment="1">
      <alignment horizontal="left" vertical="center"/>
    </xf>
    <xf numFmtId="0" fontId="12" fillId="11" borderId="2" xfId="0" applyFont="1" applyFill="1" applyBorder="1" applyAlignment="1">
      <alignment horizontal="left" vertical="center"/>
    </xf>
    <xf numFmtId="0" fontId="13" fillId="0" borderId="2" xfId="0" applyFont="1" applyBorder="1" applyAlignment="1">
      <alignment horizontal="left" vertical="top" wrapText="1"/>
    </xf>
    <xf numFmtId="164" fontId="13" fillId="0" borderId="2" xfId="0" applyNumberFormat="1" applyFont="1" applyBorder="1" applyAlignment="1">
      <alignment vertical="center"/>
    </xf>
    <xf numFmtId="0" fontId="12" fillId="11" borderId="4" xfId="0" applyFont="1" applyFill="1" applyBorder="1" applyAlignment="1">
      <alignment horizontal="left" vertical="center"/>
    </xf>
    <xf numFmtId="0" fontId="12" fillId="11" borderId="5" xfId="0" applyFont="1" applyFill="1" applyBorder="1" applyAlignment="1">
      <alignment horizontal="left" vertical="center"/>
    </xf>
    <xf numFmtId="0" fontId="12" fillId="0" borderId="5" xfId="0" applyFont="1" applyBorder="1" applyAlignment="1">
      <alignment vertical="center" wrapText="1"/>
    </xf>
    <xf numFmtId="0" fontId="13" fillId="0" borderId="5" xfId="0" applyFont="1" applyBorder="1" applyAlignment="1">
      <alignment vertical="top" wrapText="1"/>
    </xf>
    <xf numFmtId="0" fontId="13" fillId="0" borderId="5" xfId="0" applyFont="1" applyBorder="1" applyAlignment="1">
      <alignment horizontal="left" vertical="top" wrapText="1"/>
    </xf>
    <xf numFmtId="164" fontId="13" fillId="0" borderId="5" xfId="0" applyNumberFormat="1" applyFont="1" applyBorder="1" applyAlignment="1">
      <alignment vertical="center"/>
    </xf>
    <xf numFmtId="0" fontId="13" fillId="11" borderId="5" xfId="0" applyFont="1" applyFill="1" applyBorder="1" applyAlignment="1">
      <alignment horizontal="left" vertical="center"/>
    </xf>
    <xf numFmtId="0" fontId="2" fillId="12" borderId="0" xfId="0" applyFont="1" applyFill="1"/>
    <xf numFmtId="0" fontId="2" fillId="8" borderId="2" xfId="0" applyFont="1" applyFill="1" applyBorder="1" applyAlignment="1">
      <alignment horizontal="left" vertical="center" wrapText="1"/>
    </xf>
    <xf numFmtId="0" fontId="2" fillId="8" borderId="2" xfId="0" applyFont="1" applyFill="1" applyBorder="1" applyAlignment="1">
      <alignment horizontal="left" vertical="center"/>
    </xf>
    <xf numFmtId="0" fontId="12" fillId="10" borderId="2" xfId="0" applyFont="1" applyFill="1" applyBorder="1" applyAlignment="1">
      <alignment horizontal="left" vertical="center"/>
    </xf>
    <xf numFmtId="0" fontId="2" fillId="5" borderId="2" xfId="0" applyFont="1" applyFill="1" applyBorder="1" applyAlignment="1">
      <alignment horizontal="left" vertical="center"/>
    </xf>
    <xf numFmtId="0" fontId="13" fillId="13" borderId="2" xfId="0" applyFont="1" applyFill="1" applyBorder="1" applyAlignment="1">
      <alignment horizontal="left" vertical="center" wrapText="1"/>
    </xf>
    <xf numFmtId="0" fontId="2" fillId="5" borderId="2" xfId="0" applyFont="1" applyFill="1" applyBorder="1" applyAlignment="1">
      <alignment horizontal="left" vertical="center" wrapText="1"/>
    </xf>
    <xf numFmtId="0" fontId="13" fillId="0" borderId="1" xfId="0" applyFont="1" applyBorder="1" applyAlignment="1">
      <alignment vertical="top" wrapText="1"/>
    </xf>
    <xf numFmtId="0" fontId="12" fillId="15" borderId="1" xfId="0" applyFont="1" applyFill="1" applyBorder="1" applyAlignment="1">
      <alignment horizontal="left" vertical="center"/>
    </xf>
    <xf numFmtId="0" fontId="13" fillId="15" borderId="2" xfId="0" applyFont="1" applyFill="1" applyBorder="1" applyAlignment="1">
      <alignment horizontal="left" vertical="center" wrapText="1"/>
    </xf>
    <xf numFmtId="0" fontId="12" fillId="15" borderId="2" xfId="0" applyFont="1" applyFill="1" applyBorder="1" applyAlignment="1">
      <alignment horizontal="left" vertical="center"/>
    </xf>
    <xf numFmtId="0" fontId="13" fillId="15" borderId="4" xfId="0" applyFont="1" applyFill="1" applyBorder="1" applyAlignment="1">
      <alignment horizontal="left" vertical="center" wrapText="1"/>
    </xf>
    <xf numFmtId="0" fontId="13" fillId="15" borderId="5" xfId="0" applyFont="1" applyFill="1" applyBorder="1" applyAlignment="1">
      <alignment horizontal="left" vertical="center" wrapText="1"/>
    </xf>
    <xf numFmtId="0" fontId="12" fillId="15" borderId="5" xfId="0" applyFont="1" applyFill="1" applyBorder="1" applyAlignment="1">
      <alignment horizontal="left" vertical="center"/>
    </xf>
    <xf numFmtId="0" fontId="12" fillId="15" borderId="4" xfId="0" applyFont="1" applyFill="1" applyBorder="1" applyAlignment="1">
      <alignment horizontal="left" vertical="center"/>
    </xf>
    <xf numFmtId="0" fontId="13" fillId="15" borderId="5" xfId="0" applyFont="1" applyFill="1" applyBorder="1" applyAlignment="1">
      <alignment horizontal="left" vertical="center"/>
    </xf>
    <xf numFmtId="0" fontId="12" fillId="16" borderId="1" xfId="0" applyFont="1" applyFill="1" applyBorder="1" applyAlignment="1">
      <alignment horizontal="left" vertical="center"/>
    </xf>
    <xf numFmtId="0" fontId="12" fillId="16" borderId="2" xfId="0" applyFont="1" applyFill="1" applyBorder="1" applyAlignment="1">
      <alignment horizontal="left" vertical="center"/>
    </xf>
    <xf numFmtId="0" fontId="13" fillId="0" borderId="6" xfId="0" applyFont="1" applyBorder="1" applyAlignment="1">
      <alignment vertical="top" wrapText="1"/>
    </xf>
    <xf numFmtId="0" fontId="12" fillId="16" borderId="4" xfId="0" applyFont="1" applyFill="1" applyBorder="1" applyAlignment="1">
      <alignment horizontal="left" vertical="center"/>
    </xf>
    <xf numFmtId="0" fontId="12" fillId="16" borderId="5" xfId="0" applyFont="1" applyFill="1" applyBorder="1" applyAlignment="1">
      <alignment horizontal="left" vertical="center"/>
    </xf>
    <xf numFmtId="0" fontId="15" fillId="14" borderId="1" xfId="0" applyFont="1" applyFill="1" applyBorder="1" applyAlignment="1">
      <alignment horizontal="left" vertical="center"/>
    </xf>
    <xf numFmtId="0" fontId="13" fillId="14" borderId="2" xfId="0" applyFont="1" applyFill="1" applyBorder="1" applyAlignment="1">
      <alignment horizontal="left" vertical="center"/>
    </xf>
    <xf numFmtId="0" fontId="12" fillId="14" borderId="2" xfId="0" applyFont="1" applyFill="1" applyBorder="1" applyAlignment="1">
      <alignment horizontal="left" vertical="center"/>
    </xf>
    <xf numFmtId="0" fontId="13" fillId="0" borderId="2" xfId="0" applyFont="1" applyBorder="1" applyAlignment="1">
      <alignment vertical="center" wrapText="1"/>
    </xf>
    <xf numFmtId="0" fontId="13" fillId="0" borderId="2" xfId="0" applyFont="1" applyBorder="1" applyAlignment="1">
      <alignment vertical="top"/>
    </xf>
    <xf numFmtId="164" fontId="19" fillId="0" borderId="2" xfId="0" applyNumberFormat="1" applyFont="1" applyBorder="1" applyAlignment="1">
      <alignment horizontal="right" vertical="center"/>
    </xf>
    <xf numFmtId="0" fontId="12" fillId="14" borderId="4" xfId="0" applyFont="1" applyFill="1" applyBorder="1" applyAlignment="1">
      <alignment horizontal="left" vertical="center"/>
    </xf>
    <xf numFmtId="0" fontId="12" fillId="14" borderId="5" xfId="0" applyFont="1" applyFill="1" applyBorder="1" applyAlignment="1">
      <alignment horizontal="left" vertical="center"/>
    </xf>
    <xf numFmtId="0" fontId="13" fillId="14" borderId="5" xfId="0" applyFont="1" applyFill="1" applyBorder="1" applyAlignment="1">
      <alignment horizontal="left" vertical="center"/>
    </xf>
    <xf numFmtId="0" fontId="14" fillId="0" borderId="5" xfId="0" applyFont="1" applyBorder="1" applyAlignment="1">
      <alignment vertical="top" wrapText="1"/>
    </xf>
    <xf numFmtId="0" fontId="13" fillId="14" borderId="5" xfId="0" applyFont="1" applyFill="1" applyBorder="1" applyAlignment="1">
      <alignment horizontal="left" vertical="center" wrapText="1"/>
    </xf>
    <xf numFmtId="0" fontId="13" fillId="0" borderId="5" xfId="0" applyFont="1" applyBorder="1" applyAlignment="1">
      <alignment vertical="top"/>
    </xf>
    <xf numFmtId="0" fontId="5" fillId="17" borderId="1" xfId="0" applyFont="1" applyFill="1" applyBorder="1" applyAlignment="1">
      <alignment horizontal="left" vertical="center"/>
    </xf>
    <xf numFmtId="0" fontId="2" fillId="17" borderId="2" xfId="0" applyFont="1" applyFill="1" applyBorder="1" applyAlignment="1">
      <alignment horizontal="left" vertical="center"/>
    </xf>
    <xf numFmtId="0" fontId="5" fillId="17" borderId="2" xfId="0" applyFont="1" applyFill="1" applyBorder="1" applyAlignment="1">
      <alignment horizontal="left" vertical="center"/>
    </xf>
    <xf numFmtId="0" fontId="15" fillId="9" borderId="1" xfId="0" applyFont="1" applyFill="1" applyBorder="1" applyAlignment="1">
      <alignment horizontal="left" vertical="center"/>
    </xf>
    <xf numFmtId="0" fontId="12" fillId="9" borderId="2" xfId="0" applyFont="1" applyFill="1" applyBorder="1" applyAlignment="1">
      <alignment horizontal="left" vertical="center"/>
    </xf>
    <xf numFmtId="0" fontId="12" fillId="9" borderId="4" xfId="0" applyFont="1" applyFill="1" applyBorder="1" applyAlignment="1">
      <alignment horizontal="left" vertical="center"/>
    </xf>
    <xf numFmtId="0" fontId="12" fillId="9" borderId="5" xfId="0" applyFont="1" applyFill="1" applyBorder="1" applyAlignment="1">
      <alignment horizontal="left" vertical="center"/>
    </xf>
    <xf numFmtId="0" fontId="12" fillId="9" borderId="3" xfId="0" applyFont="1" applyFill="1" applyBorder="1" applyAlignment="1">
      <alignment horizontal="left" vertical="center"/>
    </xf>
    <xf numFmtId="0" fontId="13" fillId="9" borderId="5" xfId="0" applyFont="1" applyFill="1" applyBorder="1" applyAlignment="1">
      <alignment horizontal="left" vertical="center"/>
    </xf>
    <xf numFmtId="0" fontId="12" fillId="10" borderId="5" xfId="0" applyFont="1" applyFill="1" applyBorder="1" applyAlignment="1">
      <alignment horizontal="left" vertical="center"/>
    </xf>
    <xf numFmtId="0" fontId="13" fillId="9" borderId="3" xfId="0" applyFont="1" applyFill="1" applyBorder="1" applyAlignment="1">
      <alignment horizontal="left" vertical="center"/>
    </xf>
    <xf numFmtId="0" fontId="13" fillId="9" borderId="1" xfId="0" applyFont="1" applyFill="1" applyBorder="1" applyAlignment="1">
      <alignment horizontal="left" vertical="center"/>
    </xf>
    <xf numFmtId="0" fontId="12" fillId="0" borderId="1" xfId="0" applyFont="1" applyBorder="1" applyAlignment="1">
      <alignment vertical="center" wrapText="1"/>
    </xf>
    <xf numFmtId="164" fontId="13" fillId="0" borderId="1" xfId="0" applyNumberFormat="1" applyFont="1" applyBorder="1" applyAlignment="1">
      <alignment vertical="center"/>
    </xf>
    <xf numFmtId="0" fontId="12" fillId="14" borderId="4" xfId="0" applyFont="1" applyFill="1" applyBorder="1" applyAlignment="1">
      <alignment horizontal="left" vertical="center"/>
    </xf>
    <xf numFmtId="0" fontId="12" fillId="0" borderId="4" xfId="0" applyFont="1" applyBorder="1" applyAlignment="1">
      <alignment vertical="center" wrapText="1"/>
    </xf>
    <xf numFmtId="0" fontId="13" fillId="0" borderId="4" xfId="0" applyFont="1" applyBorder="1" applyAlignment="1">
      <alignment vertical="top" wrapText="1"/>
    </xf>
    <xf numFmtId="164" fontId="13" fillId="0" borderId="4" xfId="0" applyNumberFormat="1" applyFont="1" applyBorder="1" applyAlignment="1">
      <alignment vertical="center"/>
    </xf>
    <xf numFmtId="0" fontId="12" fillId="9" borderId="3" xfId="0" applyFont="1" applyFill="1" applyBorder="1" applyAlignment="1">
      <alignment horizontal="left" vertical="center"/>
    </xf>
    <xf numFmtId="0" fontId="12" fillId="9" borderId="4" xfId="0" applyFont="1" applyFill="1" applyBorder="1" applyAlignment="1">
      <alignment horizontal="left" vertical="center"/>
    </xf>
    <xf numFmtId="0" fontId="13" fillId="9" borderId="3" xfId="0" applyFont="1" applyFill="1" applyBorder="1" applyAlignment="1">
      <alignment horizontal="left" vertical="center"/>
    </xf>
    <xf numFmtId="0" fontId="12" fillId="0" borderId="4" xfId="0" applyFont="1" applyBorder="1" applyAlignment="1">
      <alignment vertical="center" wrapText="1"/>
    </xf>
    <xf numFmtId="0" fontId="13" fillId="0" borderId="4" xfId="0" applyFont="1" applyBorder="1" applyAlignment="1">
      <alignment vertical="top" wrapText="1"/>
    </xf>
    <xf numFmtId="164" fontId="13" fillId="0" borderId="4" xfId="0" applyNumberFormat="1" applyFont="1" applyBorder="1" applyAlignment="1">
      <alignment vertical="center"/>
    </xf>
    <xf numFmtId="0" fontId="12" fillId="0" borderId="8" xfId="0" applyFont="1" applyBorder="1" applyAlignment="1">
      <alignment vertical="center" wrapText="1"/>
    </xf>
    <xf numFmtId="0" fontId="13" fillId="0" borderId="8" xfId="0" applyFont="1" applyBorder="1" applyAlignment="1">
      <alignment vertical="top" wrapText="1"/>
    </xf>
    <xf numFmtId="164" fontId="13" fillId="0" borderId="8" xfId="0" applyNumberFormat="1" applyFont="1" applyBorder="1" applyAlignment="1">
      <alignment vertical="center"/>
    </xf>
    <xf numFmtId="0" fontId="12" fillId="0" borderId="7" xfId="0" applyFont="1" applyBorder="1" applyAlignment="1">
      <alignment vertical="center" wrapText="1"/>
    </xf>
    <xf numFmtId="0" fontId="13" fillId="0" borderId="7" xfId="0" applyFont="1" applyBorder="1" applyAlignment="1">
      <alignment vertical="top" wrapText="1"/>
    </xf>
    <xf numFmtId="164" fontId="13" fillId="0" borderId="7" xfId="0" applyNumberFormat="1" applyFont="1" applyBorder="1" applyAlignment="1">
      <alignment vertical="center"/>
    </xf>
    <xf numFmtId="0" fontId="13" fillId="9" borderId="1" xfId="0" applyFont="1" applyFill="1" applyBorder="1" applyAlignment="1">
      <alignment horizontal="left" vertical="center" wrapText="1"/>
    </xf>
    <xf numFmtId="0" fontId="12" fillId="0" borderId="3" xfId="0" applyFont="1" applyBorder="1" applyAlignment="1">
      <alignment vertical="center" wrapText="1"/>
    </xf>
    <xf numFmtId="164" fontId="13" fillId="0" borderId="3" xfId="0" applyNumberFormat="1" applyFont="1" applyBorder="1" applyAlignment="1">
      <alignment vertical="center"/>
    </xf>
    <xf numFmtId="0" fontId="12" fillId="14" borderId="3" xfId="0" applyFont="1" applyFill="1" applyBorder="1" applyAlignment="1">
      <alignment horizontal="left" vertical="center"/>
    </xf>
    <xf numFmtId="0" fontId="13" fillId="14" borderId="3" xfId="0" applyFont="1" applyFill="1" applyBorder="1" applyAlignment="1">
      <alignment horizontal="left" vertical="center" wrapText="1"/>
    </xf>
    <xf numFmtId="0" fontId="15" fillId="14" borderId="3" xfId="0" applyFont="1" applyFill="1" applyBorder="1" applyAlignment="1">
      <alignment horizontal="left" vertical="center"/>
    </xf>
    <xf numFmtId="0" fontId="13" fillId="19" borderId="3" xfId="0" applyFont="1" applyFill="1" applyBorder="1" applyAlignment="1">
      <alignment horizontal="left" vertical="center" wrapText="1"/>
    </xf>
    <xf numFmtId="0" fontId="12" fillId="14" borderId="1" xfId="0" applyFont="1" applyFill="1" applyBorder="1" applyAlignment="1">
      <alignment horizontal="left" vertical="center"/>
    </xf>
    <xf numFmtId="0" fontId="13" fillId="19" borderId="1" xfId="0" applyFont="1" applyFill="1" applyBorder="1" applyAlignment="1">
      <alignment horizontal="left" vertical="center" wrapText="1"/>
    </xf>
    <xf numFmtId="0" fontId="13" fillId="19" borderId="2" xfId="0" applyFont="1" applyFill="1" applyBorder="1" applyAlignment="1">
      <alignment horizontal="left" vertical="center"/>
    </xf>
    <xf numFmtId="0" fontId="12" fillId="19" borderId="5" xfId="0" applyFont="1" applyFill="1" applyBorder="1" applyAlignment="1">
      <alignment horizontal="left" vertical="center"/>
    </xf>
    <xf numFmtId="0" fontId="13" fillId="19" borderId="5" xfId="0" applyFont="1" applyFill="1" applyBorder="1" applyAlignment="1">
      <alignment horizontal="left" vertical="center"/>
    </xf>
    <xf numFmtId="0" fontId="12" fillId="19" borderId="3" xfId="0" applyFont="1" applyFill="1" applyBorder="1" applyAlignment="1">
      <alignment horizontal="left" vertical="center"/>
    </xf>
    <xf numFmtId="0" fontId="2" fillId="20" borderId="2" xfId="0" applyFont="1" applyFill="1" applyBorder="1" applyAlignment="1">
      <alignment horizontal="left" vertical="center" wrapText="1"/>
    </xf>
    <xf numFmtId="0" fontId="5" fillId="20" borderId="2" xfId="0" applyFont="1" applyFill="1" applyBorder="1" applyAlignment="1">
      <alignment horizontal="left" vertical="center"/>
    </xf>
    <xf numFmtId="0" fontId="13" fillId="19" borderId="2" xfId="0" applyFont="1" applyFill="1" applyBorder="1" applyAlignment="1">
      <alignment horizontal="left" vertical="center" wrapText="1"/>
    </xf>
    <xf numFmtId="0" fontId="12" fillId="14" borderId="3" xfId="0" applyFont="1" applyFill="1" applyBorder="1" applyAlignment="1">
      <alignment horizontal="left" vertical="center"/>
    </xf>
    <xf numFmtId="0" fontId="12" fillId="0" borderId="3" xfId="0" applyFont="1" applyBorder="1" applyAlignment="1">
      <alignment vertical="center" wrapText="1"/>
    </xf>
    <xf numFmtId="164" fontId="13" fillId="0" borderId="3" xfId="0" applyNumberFormat="1" applyFont="1" applyBorder="1" applyAlignment="1">
      <alignment vertical="center"/>
    </xf>
    <xf numFmtId="0" fontId="13" fillId="14" borderId="3" xfId="0" applyFont="1" applyFill="1" applyBorder="1" applyAlignment="1">
      <alignment horizontal="left" vertical="center" wrapText="1"/>
    </xf>
    <xf numFmtId="0" fontId="12" fillId="21" borderId="5" xfId="0" applyFont="1" applyFill="1" applyBorder="1" applyAlignment="1">
      <alignment horizontal="left" vertical="center"/>
    </xf>
    <xf numFmtId="0" fontId="5" fillId="22" borderId="2" xfId="0" applyFont="1" applyFill="1" applyBorder="1" applyAlignment="1">
      <alignment horizontal="left" vertical="center"/>
    </xf>
    <xf numFmtId="0" fontId="2" fillId="20" borderId="2" xfId="0" applyFont="1" applyFill="1" applyBorder="1" applyAlignment="1">
      <alignment horizontal="left" vertical="center"/>
    </xf>
    <xf numFmtId="0" fontId="5" fillId="23" borderId="2" xfId="0" applyFont="1" applyFill="1" applyBorder="1" applyAlignment="1">
      <alignment horizontal="left" vertical="center"/>
    </xf>
    <xf numFmtId="0" fontId="12" fillId="13" borderId="3" xfId="0" applyFont="1" applyFill="1" applyBorder="1" applyAlignment="1">
      <alignment horizontal="left" vertical="center"/>
    </xf>
    <xf numFmtId="0" fontId="13" fillId="19" borderId="5" xfId="0" applyFont="1" applyFill="1" applyBorder="1" applyAlignment="1">
      <alignment horizontal="left" vertical="center" wrapText="1"/>
    </xf>
    <xf numFmtId="0" fontId="5" fillId="20" borderId="1" xfId="0" applyFont="1" applyFill="1" applyBorder="1" applyAlignment="1">
      <alignment horizontal="left" vertical="center"/>
    </xf>
    <xf numFmtId="0" fontId="13" fillId="19" borderId="1" xfId="0" applyFont="1" applyFill="1" applyBorder="1" applyAlignment="1">
      <alignment horizontal="left" vertical="center"/>
    </xf>
    <xf numFmtId="0" fontId="13" fillId="19" borderId="3" xfId="0" applyFont="1" applyFill="1" applyBorder="1" applyAlignment="1">
      <alignment horizontal="left" vertical="center"/>
    </xf>
    <xf numFmtId="0" fontId="2" fillId="20" borderId="5" xfId="0" applyFont="1" applyFill="1" applyBorder="1" applyAlignment="1">
      <alignment horizontal="left" vertical="center" wrapText="1"/>
    </xf>
    <xf numFmtId="0" fontId="20" fillId="19" borderId="2" xfId="0" applyFont="1" applyFill="1" applyBorder="1" applyAlignment="1">
      <alignment horizontal="left" vertical="center"/>
    </xf>
    <xf numFmtId="0" fontId="13" fillId="9" borderId="5" xfId="0" applyFont="1" applyFill="1" applyBorder="1" applyAlignment="1">
      <alignment horizontal="left" vertical="center" wrapText="1"/>
    </xf>
    <xf numFmtId="0" fontId="13" fillId="9" borderId="2" xfId="0" applyFont="1" applyFill="1" applyBorder="1" applyAlignment="1">
      <alignment horizontal="left" vertical="center" wrapText="1"/>
    </xf>
    <xf numFmtId="0" fontId="13" fillId="16" borderId="5" xfId="0" applyFont="1" applyFill="1" applyBorder="1" applyAlignment="1">
      <alignment horizontal="left" vertical="center"/>
    </xf>
    <xf numFmtId="0" fontId="13" fillId="16" borderId="1" xfId="0" applyFont="1" applyFill="1" applyBorder="1" applyAlignment="1">
      <alignment horizontal="left" vertical="center"/>
    </xf>
    <xf numFmtId="0" fontId="13" fillId="16" borderId="2" xfId="0" applyFont="1" applyFill="1" applyBorder="1" applyAlignment="1">
      <alignment horizontal="left" vertical="center"/>
    </xf>
    <xf numFmtId="0" fontId="2" fillId="7" borderId="2" xfId="0" applyFont="1" applyFill="1" applyBorder="1" applyAlignment="1">
      <alignment horizontal="left" vertical="center"/>
    </xf>
    <xf numFmtId="0" fontId="2" fillId="7"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13" fillId="2" borderId="0" xfId="0" applyFont="1" applyFill="1" applyAlignment="1">
      <alignment horizontal="left" vertical="center" wrapText="1"/>
    </xf>
    <xf numFmtId="0" fontId="12" fillId="0" borderId="1" xfId="0" applyFont="1" applyBorder="1" applyAlignment="1">
      <alignment vertical="center"/>
    </xf>
    <xf numFmtId="0" fontId="2" fillId="0" borderId="2" xfId="0" applyFont="1" applyBorder="1" applyAlignment="1">
      <alignment vertical="top" wrapText="1"/>
    </xf>
    <xf numFmtId="164" fontId="2" fillId="0" borderId="2" xfId="0" applyNumberFormat="1" applyFont="1" applyBorder="1" applyAlignment="1">
      <alignment vertical="center"/>
    </xf>
    <xf numFmtId="0" fontId="13" fillId="19" borderId="6" xfId="0" applyFont="1" applyFill="1" applyBorder="1" applyAlignment="1">
      <alignment horizontal="left" vertical="center" wrapText="1"/>
    </xf>
    <xf numFmtId="0" fontId="2" fillId="17" borderId="1" xfId="0" applyFont="1" applyFill="1" applyBorder="1" applyAlignment="1">
      <alignment horizontal="left" vertical="center" wrapText="1"/>
    </xf>
    <xf numFmtId="0" fontId="5" fillId="0" borderId="5" xfId="0" applyFont="1" applyBorder="1" applyAlignment="1">
      <alignment vertical="center" wrapText="1"/>
    </xf>
    <xf numFmtId="164" fontId="2" fillId="0" borderId="5" xfId="0" applyNumberFormat="1" applyFont="1" applyBorder="1" applyAlignment="1">
      <alignment vertical="center"/>
    </xf>
    <xf numFmtId="0" fontId="25" fillId="0" borderId="1" xfId="0" applyFont="1" applyBorder="1" applyAlignment="1">
      <alignment vertical="top" wrapText="1"/>
    </xf>
    <xf numFmtId="0" fontId="5" fillId="12" borderId="1" xfId="0" applyFont="1" applyFill="1" applyBorder="1" applyAlignment="1">
      <alignment wrapText="1"/>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12" fillId="24" borderId="5" xfId="0" applyFont="1" applyFill="1" applyBorder="1" applyAlignment="1">
      <alignment horizontal="left" vertical="center"/>
    </xf>
    <xf numFmtId="0" fontId="13" fillId="24" borderId="5" xfId="0" applyFont="1" applyFill="1" applyBorder="1" applyAlignment="1">
      <alignment horizontal="left" vertical="center" wrapText="1"/>
    </xf>
    <xf numFmtId="0" fontId="12" fillId="25" borderId="5" xfId="0" applyFont="1" applyFill="1" applyBorder="1" applyAlignment="1">
      <alignment vertical="center" wrapText="1"/>
    </xf>
    <xf numFmtId="0" fontId="13" fillId="25" borderId="5" xfId="0" applyFont="1" applyFill="1" applyBorder="1" applyAlignment="1">
      <alignment vertical="top" wrapText="1"/>
    </xf>
    <xf numFmtId="0" fontId="12" fillId="26" borderId="5" xfId="0" applyFont="1" applyFill="1" applyBorder="1" applyAlignment="1">
      <alignment horizontal="left" vertical="center"/>
    </xf>
    <xf numFmtId="0" fontId="12" fillId="5" borderId="2" xfId="0" applyFont="1" applyFill="1" applyBorder="1" applyAlignment="1">
      <alignment vertical="center" wrapText="1"/>
    </xf>
    <xf numFmtId="0" fontId="12" fillId="5" borderId="5" xfId="0" applyFont="1" applyFill="1" applyBorder="1" applyAlignment="1">
      <alignment vertical="center" wrapText="1"/>
    </xf>
    <xf numFmtId="0" fontId="13" fillId="5" borderId="5" xfId="0" applyFont="1" applyFill="1" applyBorder="1" applyAlignment="1">
      <alignment vertical="top" wrapText="1"/>
    </xf>
    <xf numFmtId="164" fontId="13" fillId="5" borderId="5" xfId="0" applyNumberFormat="1" applyFont="1" applyFill="1" applyBorder="1" applyAlignment="1">
      <alignment vertical="center"/>
    </xf>
    <xf numFmtId="0" fontId="2" fillId="5" borderId="0" xfId="0" applyFont="1" applyFill="1"/>
    <xf numFmtId="0" fontId="13" fillId="26" borderId="5" xfId="0" applyFont="1" applyFill="1" applyBorder="1" applyAlignment="1">
      <alignment horizontal="left" vertical="center" wrapText="1"/>
    </xf>
    <xf numFmtId="0" fontId="12" fillId="27" borderId="5" xfId="0" applyFont="1" applyFill="1" applyBorder="1" applyAlignment="1">
      <alignment horizontal="left" vertical="center"/>
    </xf>
    <xf numFmtId="0" fontId="13" fillId="27" borderId="5" xfId="0" applyFont="1" applyFill="1" applyBorder="1" applyAlignment="1">
      <alignment horizontal="left" vertical="center" wrapText="1"/>
    </xf>
    <xf numFmtId="0" fontId="12" fillId="28" borderId="5" xfId="0" applyFont="1" applyFill="1" applyBorder="1" applyAlignment="1">
      <alignment vertical="center" wrapText="1"/>
    </xf>
    <xf numFmtId="0" fontId="13" fillId="28" borderId="5" xfId="0" applyFont="1" applyFill="1" applyBorder="1" applyAlignment="1">
      <alignment vertical="top" wrapText="1"/>
    </xf>
    <xf numFmtId="164" fontId="13" fillId="28" borderId="5" xfId="0" applyNumberFormat="1" applyFont="1" applyFill="1" applyBorder="1" applyAlignment="1">
      <alignment vertical="center"/>
    </xf>
    <xf numFmtId="0" fontId="12" fillId="29" borderId="5" xfId="0" applyFont="1" applyFill="1" applyBorder="1" applyAlignment="1">
      <alignment horizontal="left" vertical="center"/>
    </xf>
    <xf numFmtId="0" fontId="13" fillId="29" borderId="5" xfId="0" applyFont="1" applyFill="1" applyBorder="1" applyAlignment="1">
      <alignment horizontal="left" vertical="center" wrapText="1"/>
    </xf>
    <xf numFmtId="0" fontId="12" fillId="17" borderId="5" xfId="0" applyFont="1" applyFill="1" applyBorder="1" applyAlignment="1">
      <alignment vertical="center" wrapText="1"/>
    </xf>
    <xf numFmtId="0" fontId="13" fillId="17" borderId="5" xfId="0" applyFont="1" applyFill="1" applyBorder="1" applyAlignment="1">
      <alignment vertical="top" wrapText="1"/>
    </xf>
    <xf numFmtId="164" fontId="13" fillId="17" borderId="5" xfId="0" applyNumberFormat="1" applyFont="1" applyFill="1" applyBorder="1" applyAlignment="1">
      <alignment vertical="center"/>
    </xf>
    <xf numFmtId="0" fontId="12" fillId="30" borderId="5" xfId="0" applyFont="1" applyFill="1" applyBorder="1" applyAlignment="1">
      <alignment horizontal="left" vertical="center"/>
    </xf>
    <xf numFmtId="0" fontId="13" fillId="30" borderId="5" xfId="0" applyFont="1" applyFill="1" applyBorder="1" applyAlignment="1">
      <alignment horizontal="left" vertical="center"/>
    </xf>
    <xf numFmtId="0" fontId="12" fillId="31" borderId="5" xfId="0" applyFont="1" applyFill="1" applyBorder="1" applyAlignment="1">
      <alignment vertical="center" wrapText="1"/>
    </xf>
    <xf numFmtId="0" fontId="13" fillId="31" borderId="5" xfId="0" applyFont="1" applyFill="1" applyBorder="1" applyAlignment="1">
      <alignment vertical="top" wrapText="1"/>
    </xf>
    <xf numFmtId="164" fontId="13" fillId="31" borderId="5" xfId="0" applyNumberFormat="1" applyFont="1" applyFill="1" applyBorder="1" applyAlignment="1">
      <alignment vertical="center"/>
    </xf>
    <xf numFmtId="0" fontId="13" fillId="30" borderId="5" xfId="0" applyFont="1" applyFill="1" applyBorder="1" applyAlignment="1">
      <alignment horizontal="left" vertical="center" wrapText="1"/>
    </xf>
    <xf numFmtId="0" fontId="12" fillId="3" borderId="5" xfId="0" applyFont="1" applyFill="1" applyBorder="1" applyAlignment="1">
      <alignment vertical="center" wrapText="1"/>
    </xf>
    <xf numFmtId="0" fontId="13" fillId="3" borderId="5" xfId="0" applyFont="1" applyFill="1" applyBorder="1" applyAlignment="1">
      <alignment vertical="top" wrapText="1"/>
    </xf>
    <xf numFmtId="0" fontId="13" fillId="3" borderId="4" xfId="0" applyFont="1" applyFill="1" applyBorder="1" applyAlignment="1">
      <alignment vertical="top" wrapText="1"/>
    </xf>
    <xf numFmtId="164" fontId="13" fillId="3" borderId="5" xfId="0" applyNumberFormat="1" applyFont="1" applyFill="1" applyBorder="1" applyAlignment="1">
      <alignment vertical="center"/>
    </xf>
    <xf numFmtId="0" fontId="13" fillId="10" borderId="5" xfId="0" applyFont="1" applyFill="1" applyBorder="1" applyAlignment="1">
      <alignment horizontal="left" vertical="center" wrapText="1"/>
    </xf>
    <xf numFmtId="0" fontId="5" fillId="32" borderId="2" xfId="0" applyFont="1" applyFill="1" applyBorder="1" applyAlignment="1">
      <alignment horizontal="left" vertical="center"/>
    </xf>
    <xf numFmtId="0" fontId="2" fillId="32" borderId="2" xfId="0" applyFont="1" applyFill="1" applyBorder="1" applyAlignment="1">
      <alignment horizontal="left" vertical="center" wrapText="1"/>
    </xf>
    <xf numFmtId="0" fontId="5" fillId="32" borderId="2" xfId="0" applyFont="1" applyFill="1" applyBorder="1" applyAlignment="1">
      <alignment vertical="center" wrapText="1"/>
    </xf>
    <xf numFmtId="0" fontId="2" fillId="32" borderId="2" xfId="0" applyFont="1" applyFill="1" applyBorder="1" applyAlignment="1">
      <alignment vertical="top" wrapText="1"/>
    </xf>
    <xf numFmtId="0" fontId="2" fillId="32" borderId="2" xfId="0" applyFont="1" applyFill="1" applyBorder="1" applyAlignment="1">
      <alignment vertical="top"/>
    </xf>
    <xf numFmtId="0" fontId="5" fillId="33" borderId="1" xfId="0" applyFont="1" applyFill="1" applyBorder="1" applyAlignment="1">
      <alignment horizontal="left" vertical="center"/>
    </xf>
    <xf numFmtId="0" fontId="2" fillId="33" borderId="2" xfId="0" applyFont="1" applyFill="1" applyBorder="1" applyAlignment="1">
      <alignment horizontal="left" vertical="center" wrapText="1"/>
    </xf>
    <xf numFmtId="0" fontId="5" fillId="33" borderId="2" xfId="0" applyFont="1" applyFill="1" applyBorder="1" applyAlignment="1">
      <alignment horizontal="left" vertical="center"/>
    </xf>
    <xf numFmtId="0" fontId="5" fillId="33" borderId="2" xfId="0" applyFont="1" applyFill="1" applyBorder="1" applyAlignment="1">
      <alignment vertical="center" wrapText="1"/>
    </xf>
    <xf numFmtId="0" fontId="2" fillId="33" borderId="1" xfId="0" applyFont="1" applyFill="1" applyBorder="1" applyAlignment="1">
      <alignment vertical="top" wrapText="1"/>
    </xf>
    <xf numFmtId="164" fontId="2" fillId="33" borderId="1" xfId="0" applyNumberFormat="1" applyFont="1" applyFill="1" applyBorder="1" applyAlignment="1">
      <alignment vertical="center"/>
    </xf>
    <xf numFmtId="0" fontId="5" fillId="7" borderId="2" xfId="0" applyFont="1" applyFill="1" applyBorder="1" applyAlignment="1">
      <alignment vertical="center" wrapText="1"/>
    </xf>
    <xf numFmtId="0" fontId="2" fillId="7" borderId="1" xfId="0" applyFont="1" applyFill="1" applyBorder="1" applyAlignment="1">
      <alignment vertical="top" wrapText="1"/>
    </xf>
    <xf numFmtId="0" fontId="12" fillId="34" borderId="4" xfId="0" applyFont="1" applyFill="1" applyBorder="1" applyAlignment="1">
      <alignment horizontal="left" vertical="center"/>
    </xf>
    <xf numFmtId="0" fontId="12" fillId="34" borderId="5" xfId="0" applyFont="1" applyFill="1" applyBorder="1" applyAlignment="1">
      <alignment horizontal="left" vertical="center"/>
    </xf>
    <xf numFmtId="0" fontId="12" fillId="6" borderId="2" xfId="0" applyFont="1" applyFill="1" applyBorder="1" applyAlignment="1">
      <alignment vertical="center" wrapText="1"/>
    </xf>
    <xf numFmtId="0" fontId="13" fillId="6" borderId="2" xfId="0" applyFont="1" applyFill="1" applyBorder="1" applyAlignment="1">
      <alignment vertical="top" wrapText="1"/>
    </xf>
    <xf numFmtId="164" fontId="13" fillId="6" borderId="2" xfId="0" applyNumberFormat="1" applyFont="1" applyFill="1" applyBorder="1" applyAlignment="1">
      <alignment vertical="center"/>
    </xf>
    <xf numFmtId="0" fontId="13" fillId="34" borderId="5" xfId="0" applyFont="1" applyFill="1" applyBorder="1" applyAlignment="1">
      <alignment horizontal="left" vertical="center" wrapText="1"/>
    </xf>
    <xf numFmtId="0" fontId="5" fillId="0" borderId="3" xfId="0" applyFont="1" applyBorder="1" applyAlignment="1">
      <alignment horizontal="left" vertical="center"/>
    </xf>
    <xf numFmtId="0" fontId="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21" fillId="2" borderId="2" xfId="0" applyFont="1" applyFill="1" applyBorder="1" applyAlignment="1">
      <alignment horizontal="left" vertical="center"/>
    </xf>
    <xf numFmtId="0" fontId="12" fillId="30" borderId="4" xfId="0" applyFont="1" applyFill="1" applyBorder="1" applyAlignment="1">
      <alignment horizontal="left" vertical="center"/>
    </xf>
    <xf numFmtId="0" fontId="13" fillId="30" borderId="1" xfId="0" applyFont="1" applyFill="1" applyBorder="1" applyAlignment="1">
      <alignment horizontal="left" vertical="center" wrapText="1"/>
    </xf>
    <xf numFmtId="0" fontId="12" fillId="30" borderId="1" xfId="0" applyFont="1" applyFill="1" applyBorder="1" applyAlignment="1">
      <alignment horizontal="left" vertical="center"/>
    </xf>
    <xf numFmtId="0" fontId="13" fillId="0" borderId="0" xfId="0" applyFont="1" applyBorder="1" applyAlignment="1">
      <alignment horizontal="center" vertical="center"/>
    </xf>
    <xf numFmtId="0" fontId="2" fillId="0" borderId="5" xfId="0" applyFont="1" applyBorder="1" applyAlignment="1">
      <alignment vertical="top" wrapText="1"/>
    </xf>
    <xf numFmtId="0" fontId="21" fillId="0" borderId="1" xfId="0" applyFont="1" applyBorder="1" applyAlignment="1">
      <alignment vertical="center"/>
    </xf>
    <xf numFmtId="0" fontId="21" fillId="0" borderId="5" xfId="0" applyFont="1" applyBorder="1" applyAlignment="1">
      <alignment vertical="center"/>
    </xf>
    <xf numFmtId="0" fontId="2" fillId="0" borderId="5" xfId="0" applyFont="1" applyBorder="1" applyAlignment="1">
      <alignment vertical="center" wrapText="1"/>
    </xf>
    <xf numFmtId="0" fontId="27" fillId="30" borderId="1" xfId="0" applyFont="1" applyFill="1" applyBorder="1" applyAlignment="1">
      <alignment horizontal="left" vertical="center" wrapText="1"/>
    </xf>
    <xf numFmtId="0" fontId="28" fillId="31" borderId="1" xfId="0" applyFont="1" applyFill="1" applyBorder="1" applyAlignment="1">
      <alignment vertical="center" wrapText="1"/>
    </xf>
    <xf numFmtId="0" fontId="27" fillId="31" borderId="1" xfId="0" applyFont="1" applyFill="1" applyBorder="1" applyAlignment="1">
      <alignment vertical="top"/>
    </xf>
    <xf numFmtId="0" fontId="27" fillId="31" borderId="1" xfId="0" applyFont="1" applyFill="1" applyBorder="1" applyAlignment="1">
      <alignment vertical="center"/>
    </xf>
    <xf numFmtId="0" fontId="2" fillId="0" borderId="1" xfId="0" applyFont="1" applyBorder="1" applyAlignment="1">
      <alignment vertical="center" wrapText="1"/>
    </xf>
    <xf numFmtId="0" fontId="21" fillId="0" borderId="4" xfId="0" applyFont="1" applyBorder="1" applyAlignment="1">
      <alignment vertical="center"/>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2" xfId="0" applyFont="1" applyBorder="1" applyAlignment="1">
      <alignment vertical="center"/>
    </xf>
    <xf numFmtId="0" fontId="5" fillId="0" borderId="2" xfId="0" applyFont="1" applyBorder="1" applyAlignment="1">
      <alignment vertical="center"/>
    </xf>
    <xf numFmtId="0" fontId="21" fillId="12" borderId="1" xfId="0" applyFont="1" applyFill="1" applyBorder="1" applyAlignment="1">
      <alignment vertical="center" wrapText="1"/>
    </xf>
    <xf numFmtId="165" fontId="12" fillId="0" borderId="5" xfId="0" applyNumberFormat="1" applyFont="1" applyBorder="1" applyAlignment="1">
      <alignment vertical="center" wrapText="1"/>
    </xf>
    <xf numFmtId="0" fontId="5" fillId="5" borderId="5" xfId="0" applyFont="1" applyFill="1" applyBorder="1" applyAlignment="1">
      <alignment horizontal="left" vertical="center"/>
    </xf>
    <xf numFmtId="0" fontId="13" fillId="13" borderId="5" xfId="0" applyFont="1" applyFill="1" applyBorder="1" applyAlignment="1">
      <alignment horizontal="left" vertical="center" wrapText="1"/>
    </xf>
    <xf numFmtId="0" fontId="5" fillId="20" borderId="5" xfId="0" applyFont="1" applyFill="1" applyBorder="1" applyAlignment="1">
      <alignment horizontal="left" vertical="center"/>
    </xf>
    <xf numFmtId="0" fontId="2" fillId="12" borderId="1" xfId="0" applyFont="1" applyFill="1" applyBorder="1"/>
    <xf numFmtId="0" fontId="5" fillId="12" borderId="2" xfId="0" applyFont="1" applyFill="1" applyBorder="1" applyAlignment="1">
      <alignment horizontal="left" vertical="center"/>
    </xf>
    <xf numFmtId="0" fontId="19" fillId="0" borderId="2" xfId="0" applyFont="1" applyBorder="1" applyAlignment="1">
      <alignment vertical="top" wrapText="1"/>
    </xf>
    <xf numFmtId="0" fontId="19" fillId="0" borderId="5" xfId="0" applyFont="1" applyBorder="1" applyAlignment="1">
      <alignment vertical="top" wrapText="1"/>
    </xf>
    <xf numFmtId="0" fontId="25" fillId="0" borderId="5" xfId="0" applyFont="1" applyBorder="1" applyAlignment="1">
      <alignment vertical="top" wrapText="1"/>
    </xf>
    <xf numFmtId="14" fontId="12" fillId="9" borderId="1" xfId="0" quotePrefix="1" applyNumberFormat="1" applyFont="1" applyFill="1" applyBorder="1" applyAlignment="1">
      <alignment horizontal="left" vertical="center"/>
    </xf>
    <xf numFmtId="0" fontId="12" fillId="9" borderId="1" xfId="0" quotePrefix="1" applyFont="1" applyFill="1" applyBorder="1" applyAlignment="1">
      <alignment horizontal="left" vertical="center"/>
    </xf>
    <xf numFmtId="0" fontId="12" fillId="9" borderId="4" xfId="0" quotePrefix="1" applyFont="1" applyFill="1" applyBorder="1" applyAlignment="1">
      <alignment horizontal="left" vertical="center"/>
    </xf>
    <xf numFmtId="0" fontId="12" fillId="0" borderId="6" xfId="0" applyFont="1" applyBorder="1" applyAlignment="1">
      <alignment vertical="center" wrapText="1"/>
    </xf>
    <xf numFmtId="0" fontId="12" fillId="0" borderId="2" xfId="0" applyFont="1" applyBorder="1" applyAlignment="1">
      <alignment horizontal="left" vertical="center" wrapText="1"/>
    </xf>
    <xf numFmtId="0" fontId="5" fillId="0" borderId="2" xfId="0" applyFont="1" applyBorder="1" applyAlignment="1">
      <alignment horizontal="left" vertical="center" wrapText="1"/>
    </xf>
    <xf numFmtId="0" fontId="21" fillId="0" borderId="4" xfId="0" applyFont="1" applyBorder="1" applyAlignment="1">
      <alignment vertical="center" wrapText="1"/>
    </xf>
    <xf numFmtId="0" fontId="21" fillId="0" borderId="1" xfId="0" applyFont="1" applyFill="1" applyBorder="1" applyAlignment="1">
      <alignmen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6" borderId="10" xfId="0" applyFont="1" applyFill="1" applyBorder="1" applyAlignment="1">
      <alignment horizontal="center" vertical="center"/>
    </xf>
    <xf numFmtId="0" fontId="2" fillId="0" borderId="11" xfId="0" applyFont="1" applyBorder="1" applyAlignment="1">
      <alignment horizontal="center" vertical="center"/>
    </xf>
    <xf numFmtId="0" fontId="2" fillId="33"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0" borderId="12" xfId="0" applyFont="1" applyBorder="1" applyAlignment="1">
      <alignment horizontal="center" vertical="center"/>
    </xf>
    <xf numFmtId="0" fontId="25" fillId="0" borderId="10" xfId="0" applyFont="1" applyBorder="1" applyAlignment="1">
      <alignment horizontal="center" vertical="center"/>
    </xf>
    <xf numFmtId="0" fontId="13" fillId="0" borderId="13" xfId="0" applyFont="1" applyBorder="1" applyAlignment="1">
      <alignment horizontal="center" vertical="center"/>
    </xf>
    <xf numFmtId="0" fontId="29" fillId="12" borderId="1" xfId="0" applyFont="1" applyFill="1" applyBorder="1" applyAlignment="1">
      <alignment horizontal="center" vertical="center"/>
    </xf>
    <xf numFmtId="0" fontId="29" fillId="0" borderId="1" xfId="0" applyFont="1" applyBorder="1" applyAlignment="1">
      <alignment horizontal="center" vertical="center"/>
    </xf>
    <xf numFmtId="0" fontId="30" fillId="18" borderId="1" xfId="0" applyFont="1" applyFill="1" applyBorder="1" applyAlignment="1">
      <alignment horizontal="center" vertical="center"/>
    </xf>
    <xf numFmtId="0" fontId="29" fillId="0" borderId="9" xfId="0" applyFont="1" applyBorder="1" applyAlignment="1">
      <alignment horizontal="center" vertical="center"/>
    </xf>
    <xf numFmtId="0" fontId="29" fillId="0" borderId="1" xfId="0" applyFont="1" applyBorder="1" applyAlignment="1">
      <alignment horizontal="center"/>
    </xf>
    <xf numFmtId="0" fontId="29" fillId="0" borderId="0" xfId="0" applyFont="1" applyAlignment="1">
      <alignment horizontal="center"/>
    </xf>
    <xf numFmtId="0" fontId="5" fillId="0" borderId="4" xfId="0" applyFont="1" applyBorder="1" applyAlignment="1">
      <alignment vertical="center" wrapText="1"/>
    </xf>
    <xf numFmtId="0" fontId="21" fillId="0" borderId="7" xfId="0" applyFont="1" applyFill="1" applyBorder="1" applyAlignment="1">
      <alignment vertical="center" wrapText="1"/>
    </xf>
    <xf numFmtId="0" fontId="2" fillId="0" borderId="1" xfId="0" applyFont="1" applyBorder="1"/>
    <xf numFmtId="164" fontId="2" fillId="0" borderId="9" xfId="0" applyNumberFormat="1" applyFont="1" applyBorder="1" applyAlignment="1">
      <alignment vertical="center"/>
    </xf>
    <xf numFmtId="164" fontId="2" fillId="0" borderId="9" xfId="0" applyNumberFormat="1" applyFont="1" applyBorder="1" applyAlignment="1">
      <alignment horizontal="right" vertical="center"/>
    </xf>
    <xf numFmtId="164" fontId="2" fillId="0" borderId="10" xfId="0" applyNumberFormat="1" applyFont="1" applyBorder="1" applyAlignment="1">
      <alignment vertical="center"/>
    </xf>
    <xf numFmtId="164" fontId="13" fillId="0" borderId="9" xfId="0" applyNumberFormat="1" applyFont="1" applyBorder="1" applyAlignment="1">
      <alignment vertical="center"/>
    </xf>
    <xf numFmtId="164" fontId="13" fillId="6" borderId="10" xfId="0" applyNumberFormat="1" applyFont="1" applyFill="1" applyBorder="1" applyAlignment="1">
      <alignment vertical="center"/>
    </xf>
    <xf numFmtId="164" fontId="2" fillId="33" borderId="9" xfId="0" applyNumberFormat="1" applyFont="1" applyFill="1" applyBorder="1" applyAlignment="1">
      <alignment vertical="center"/>
    </xf>
    <xf numFmtId="164" fontId="13" fillId="5" borderId="11" xfId="0" applyNumberFormat="1" applyFont="1" applyFill="1" applyBorder="1" applyAlignment="1">
      <alignment vertical="center"/>
    </xf>
    <xf numFmtId="164" fontId="13" fillId="0" borderId="12" xfId="0" applyNumberFormat="1" applyFont="1" applyBorder="1" applyAlignment="1">
      <alignment vertical="center"/>
    </xf>
    <xf numFmtId="164" fontId="13" fillId="31" borderId="11" xfId="0" applyNumberFormat="1" applyFont="1" applyFill="1" applyBorder="1" applyAlignment="1">
      <alignment vertical="center"/>
    </xf>
    <xf numFmtId="164" fontId="13" fillId="0" borderId="13" xfId="0" applyNumberFormat="1" applyFont="1" applyBorder="1" applyAlignment="1">
      <alignment vertical="center"/>
    </xf>
    <xf numFmtId="164" fontId="13" fillId="3" borderId="11" xfId="0" applyNumberFormat="1" applyFont="1" applyFill="1" applyBorder="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9" fillId="23" borderId="1" xfId="0" applyFont="1" applyFill="1" applyBorder="1" applyAlignment="1">
      <alignment horizontal="center" vertical="center"/>
    </xf>
    <xf numFmtId="0" fontId="2" fillId="23" borderId="1" xfId="0" applyFont="1" applyFill="1" applyBorder="1" applyAlignment="1">
      <alignment vertical="center"/>
    </xf>
    <xf numFmtId="0" fontId="29" fillId="23" borderId="1" xfId="0" applyFont="1" applyFill="1" applyBorder="1" applyAlignment="1">
      <alignment horizontal="center"/>
    </xf>
    <xf numFmtId="0" fontId="2" fillId="23" borderId="9" xfId="0" applyFont="1" applyFill="1" applyBorder="1" applyAlignment="1">
      <alignment horizontal="center" vertical="center"/>
    </xf>
    <xf numFmtId="0" fontId="13" fillId="23" borderId="11" xfId="0" applyFont="1" applyFill="1" applyBorder="1" applyAlignment="1">
      <alignment horizontal="center" vertical="center"/>
    </xf>
    <xf numFmtId="0" fontId="29" fillId="23" borderId="0" xfId="0" applyFont="1" applyFill="1" applyAlignment="1">
      <alignment horizontal="center"/>
    </xf>
    <xf numFmtId="0" fontId="29" fillId="35" borderId="1" xfId="0" applyFont="1" applyFill="1" applyBorder="1" applyAlignment="1">
      <alignment horizontal="center" vertical="center"/>
    </xf>
    <xf numFmtId="0" fontId="2" fillId="35" borderId="9" xfId="0" applyFont="1" applyFill="1" applyBorder="1" applyAlignment="1">
      <alignment horizontal="center" vertical="center"/>
    </xf>
    <xf numFmtId="0" fontId="13" fillId="35" borderId="11" xfId="0" applyFont="1" applyFill="1" applyBorder="1" applyAlignment="1">
      <alignment horizontal="center" vertical="center"/>
    </xf>
    <xf numFmtId="0" fontId="30" fillId="36" borderId="1" xfId="0" applyFont="1" applyFill="1" applyBorder="1" applyAlignment="1">
      <alignment horizontal="center" vertical="center"/>
    </xf>
    <xf numFmtId="0" fontId="29" fillId="35" borderId="0" xfId="0" applyFont="1" applyFill="1" applyAlignment="1">
      <alignment horizontal="center"/>
    </xf>
    <xf numFmtId="0" fontId="29" fillId="37" borderId="1" xfId="0" applyFont="1" applyFill="1" applyBorder="1" applyAlignment="1">
      <alignment horizontal="center" vertical="center"/>
    </xf>
    <xf numFmtId="0" fontId="30" fillId="38" borderId="1" xfId="0" applyFont="1" applyFill="1" applyBorder="1" applyAlignment="1">
      <alignment horizontal="center" vertical="center"/>
    </xf>
    <xf numFmtId="0" fontId="2" fillId="37" borderId="9" xfId="0" applyFont="1" applyFill="1" applyBorder="1" applyAlignment="1">
      <alignment horizontal="center" vertical="center"/>
    </xf>
    <xf numFmtId="0" fontId="13" fillId="37" borderId="11" xfId="0" applyFont="1" applyFill="1" applyBorder="1" applyAlignment="1">
      <alignment horizontal="center" vertical="center"/>
    </xf>
    <xf numFmtId="0" fontId="29" fillId="37" borderId="0" xfId="0" applyFont="1" applyFill="1" applyAlignment="1">
      <alignment horizontal="center"/>
    </xf>
    <xf numFmtId="0" fontId="5" fillId="4" borderId="2" xfId="0" applyFont="1" applyFill="1" applyBorder="1" applyAlignment="1">
      <alignment vertical="center" wrapText="1"/>
    </xf>
    <xf numFmtId="0" fontId="2" fillId="4" borderId="1" xfId="0" applyFont="1" applyFill="1" applyBorder="1" applyAlignment="1">
      <alignment vertical="top" wrapText="1"/>
    </xf>
    <xf numFmtId="164" fontId="2" fillId="4" borderId="1" xfId="0" applyNumberFormat="1" applyFont="1" applyFill="1" applyBorder="1" applyAlignment="1">
      <alignment vertical="center"/>
    </xf>
    <xf numFmtId="164" fontId="2" fillId="4" borderId="9" xfId="0" applyNumberFormat="1" applyFont="1" applyFill="1" applyBorder="1" applyAlignment="1">
      <alignment vertical="center"/>
    </xf>
    <xf numFmtId="0" fontId="2" fillId="4" borderId="9" xfId="0" applyFont="1" applyFill="1" applyBorder="1" applyAlignment="1">
      <alignment horizontal="center" vertical="center"/>
    </xf>
    <xf numFmtId="0" fontId="29" fillId="4" borderId="1" xfId="0" applyFont="1" applyFill="1" applyBorder="1" applyAlignment="1">
      <alignment horizontal="center" vertical="center"/>
    </xf>
    <xf numFmtId="0" fontId="29" fillId="4" borderId="0" xfId="0" applyFont="1" applyFill="1" applyAlignment="1">
      <alignment horizontal="center"/>
    </xf>
    <xf numFmtId="0" fontId="29" fillId="4" borderId="1" xfId="0" applyFont="1" applyFill="1" applyBorder="1" applyAlignment="1">
      <alignment horizontal="center"/>
    </xf>
    <xf numFmtId="0" fontId="2" fillId="4" borderId="1" xfId="0" applyFont="1" applyFill="1" applyBorder="1"/>
    <xf numFmtId="0" fontId="5" fillId="4" borderId="2" xfId="0" applyFont="1" applyFill="1" applyBorder="1" applyAlignment="1">
      <alignment horizontal="left" vertical="center" wrapText="1"/>
    </xf>
    <xf numFmtId="0" fontId="2" fillId="0" borderId="1" xfId="0" applyFont="1" applyBorder="1" applyAlignment="1">
      <alignment horizontal="center" vertical="center"/>
    </xf>
    <xf numFmtId="0" fontId="13" fillId="0" borderId="1" xfId="0" applyFont="1" applyBorder="1" applyAlignment="1">
      <alignment horizontal="center" vertical="center"/>
    </xf>
    <xf numFmtId="164" fontId="13" fillId="28" borderId="1" xfId="0" applyNumberFormat="1" applyFont="1" applyFill="1" applyBorder="1" applyAlignment="1">
      <alignment vertical="center"/>
    </xf>
    <xf numFmtId="164" fontId="19" fillId="0" borderId="1" xfId="0" applyNumberFormat="1" applyFont="1" applyBorder="1" applyAlignment="1">
      <alignment horizontal="right" vertical="center"/>
    </xf>
    <xf numFmtId="0" fontId="5" fillId="12" borderId="1" xfId="0" applyFont="1" applyFill="1" applyBorder="1"/>
    <xf numFmtId="164" fontId="2" fillId="39" borderId="1" xfId="0" applyNumberFormat="1" applyFont="1" applyFill="1" applyBorder="1" applyAlignment="1">
      <alignment vertical="center"/>
    </xf>
    <xf numFmtId="164" fontId="13" fillId="39" borderId="5" xfId="0" applyNumberFormat="1" applyFont="1" applyFill="1" applyBorder="1" applyAlignment="1">
      <alignment vertical="center"/>
    </xf>
    <xf numFmtId="165" fontId="12" fillId="0" borderId="5" xfId="0" applyNumberFormat="1" applyFont="1" applyBorder="1" applyAlignment="1">
      <alignment horizontal="left" vertical="center" wrapText="1"/>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0" fontId="2" fillId="0" borderId="2" xfId="0" applyFont="1" applyBorder="1" applyAlignment="1">
      <alignment horizontal="left" vertical="top" wrapText="1"/>
    </xf>
    <xf numFmtId="164" fontId="13" fillId="12" borderId="1" xfId="0" applyNumberFormat="1" applyFont="1" applyFill="1" applyBorder="1" applyAlignment="1">
      <alignment vertical="center"/>
    </xf>
    <xf numFmtId="0" fontId="5" fillId="2" borderId="5" xfId="0" applyFont="1" applyFill="1" applyBorder="1" applyAlignment="1">
      <alignment horizontal="left" vertical="center"/>
    </xf>
    <xf numFmtId="0" fontId="5" fillId="20" borderId="8" xfId="0" applyFont="1" applyFill="1" applyBorder="1" applyAlignment="1">
      <alignment horizontal="left" vertical="center"/>
    </xf>
    <xf numFmtId="0" fontId="12" fillId="19" borderId="6" xfId="0" applyFont="1" applyFill="1" applyBorder="1" applyAlignment="1">
      <alignment horizontal="left" vertical="center"/>
    </xf>
    <xf numFmtId="0" fontId="13" fillId="19" borderId="4" xfId="0" applyFont="1" applyFill="1" applyBorder="1" applyAlignment="1">
      <alignment horizontal="left" vertical="center"/>
    </xf>
    <xf numFmtId="0" fontId="5" fillId="3" borderId="1" xfId="0" quotePrefix="1" applyFont="1" applyFill="1" applyBorder="1" applyAlignment="1">
      <alignment horizontal="left" vertical="center" wrapText="1"/>
    </xf>
    <xf numFmtId="0" fontId="5" fillId="2" borderId="0" xfId="0" applyFont="1" applyFill="1" applyBorder="1" applyAlignment="1">
      <alignment horizontal="left" vertical="center"/>
    </xf>
    <xf numFmtId="0" fontId="15" fillId="14" borderId="2" xfId="0" applyFont="1" applyFill="1" applyBorder="1" applyAlignment="1">
      <alignment horizontal="left" vertical="center"/>
    </xf>
    <xf numFmtId="0" fontId="15" fillId="9" borderId="2" xfId="0" applyFont="1" applyFill="1" applyBorder="1" applyAlignment="1">
      <alignment horizontal="left" vertical="center"/>
    </xf>
  </cellXfs>
  <cellStyles count="2034">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xfId="271" builtinId="8" hidden="1"/>
    <cellStyle name="Lien hypertexte" xfId="273" builtinId="8" hidden="1"/>
    <cellStyle name="Lien hypertexte" xfId="275" builtinId="8" hidden="1"/>
    <cellStyle name="Lien hypertexte" xfId="277" builtinId="8" hidden="1"/>
    <cellStyle name="Lien hypertexte" xfId="279" builtinId="8" hidden="1"/>
    <cellStyle name="Lien hypertexte" xfId="281" builtinId="8" hidden="1"/>
    <cellStyle name="Lien hypertexte" xfId="283" builtinId="8" hidden="1"/>
    <cellStyle name="Lien hypertexte" xfId="285" builtinId="8" hidden="1"/>
    <cellStyle name="Lien hypertexte" xfId="287" builtinId="8" hidden="1"/>
    <cellStyle name="Lien hypertexte" xfId="289" builtinId="8" hidden="1"/>
    <cellStyle name="Lien hypertexte" xfId="291" builtinId="8" hidden="1"/>
    <cellStyle name="Lien hypertexte" xfId="293" builtinId="8" hidden="1"/>
    <cellStyle name="Lien hypertexte" xfId="295" builtinId="8" hidden="1"/>
    <cellStyle name="Lien hypertexte" xfId="297" builtinId="8" hidden="1"/>
    <cellStyle name="Lien hypertexte" xfId="299" builtinId="8" hidden="1"/>
    <cellStyle name="Lien hypertexte" xfId="301" builtinId="8" hidden="1"/>
    <cellStyle name="Lien hypertexte" xfId="303" builtinId="8" hidden="1"/>
    <cellStyle name="Lien hypertexte" xfId="305" builtinId="8" hidden="1"/>
    <cellStyle name="Lien hypertexte" xfId="307" builtinId="8" hidden="1"/>
    <cellStyle name="Lien hypertexte" xfId="309" builtinId="8" hidden="1"/>
    <cellStyle name="Lien hypertexte" xfId="311" builtinId="8" hidden="1"/>
    <cellStyle name="Lien hypertexte" xfId="313" builtinId="8" hidden="1"/>
    <cellStyle name="Lien hypertexte" xfId="315" builtinId="8" hidden="1"/>
    <cellStyle name="Lien hypertexte" xfId="317" builtinId="8" hidden="1"/>
    <cellStyle name="Lien hypertexte" xfId="319" builtinId="8" hidden="1"/>
    <cellStyle name="Lien hypertexte" xfId="321" builtinId="8" hidden="1"/>
    <cellStyle name="Lien hypertexte" xfId="323" builtinId="8" hidden="1"/>
    <cellStyle name="Lien hypertexte" xfId="325" builtinId="8" hidden="1"/>
    <cellStyle name="Lien hypertexte" xfId="327" builtinId="8" hidden="1"/>
    <cellStyle name="Lien hypertexte" xfId="329" builtinId="8" hidden="1"/>
    <cellStyle name="Lien hypertexte" xfId="331" builtinId="8" hidden="1"/>
    <cellStyle name="Lien hypertexte" xfId="333" builtinId="8" hidden="1"/>
    <cellStyle name="Lien hypertexte" xfId="335" builtinId="8" hidden="1"/>
    <cellStyle name="Lien hypertexte" xfId="337" builtinId="8" hidden="1"/>
    <cellStyle name="Lien hypertexte" xfId="339" builtinId="8" hidden="1"/>
    <cellStyle name="Lien hypertexte" xfId="341" builtinId="8" hidden="1"/>
    <cellStyle name="Lien hypertexte" xfId="343" builtinId="8" hidden="1"/>
    <cellStyle name="Lien hypertexte" xfId="345" builtinId="8" hidden="1"/>
    <cellStyle name="Lien hypertexte" xfId="347" builtinId="8" hidden="1"/>
    <cellStyle name="Lien hypertexte" xfId="349" builtinId="8" hidden="1"/>
    <cellStyle name="Lien hypertexte" xfId="351" builtinId="8" hidden="1"/>
    <cellStyle name="Lien hypertexte" xfId="353" builtinId="8" hidden="1"/>
    <cellStyle name="Lien hypertexte" xfId="355" builtinId="8" hidden="1"/>
    <cellStyle name="Lien hypertexte" xfId="357" builtinId="8" hidden="1"/>
    <cellStyle name="Lien hypertexte" xfId="359" builtinId="8" hidden="1"/>
    <cellStyle name="Lien hypertexte" xfId="361" builtinId="8" hidden="1"/>
    <cellStyle name="Lien hypertexte" xfId="363" builtinId="8" hidden="1"/>
    <cellStyle name="Lien hypertexte" xfId="365" builtinId="8" hidden="1"/>
    <cellStyle name="Lien hypertexte" xfId="367" builtinId="8" hidden="1"/>
    <cellStyle name="Lien hypertexte" xfId="369" builtinId="8" hidden="1"/>
    <cellStyle name="Lien hypertexte" xfId="371" builtinId="8" hidden="1"/>
    <cellStyle name="Lien hypertexte" xfId="373" builtinId="8" hidden="1"/>
    <cellStyle name="Lien hypertexte" xfId="375" builtinId="8" hidden="1"/>
    <cellStyle name="Lien hypertexte" xfId="377" builtinId="8" hidden="1"/>
    <cellStyle name="Lien hypertexte" xfId="379" builtinId="8" hidden="1"/>
    <cellStyle name="Lien hypertexte" xfId="381" builtinId="8" hidden="1"/>
    <cellStyle name="Lien hypertexte" xfId="383" builtinId="8" hidden="1"/>
    <cellStyle name="Lien hypertexte" xfId="385" builtinId="8" hidden="1"/>
    <cellStyle name="Lien hypertexte" xfId="387" builtinId="8" hidden="1"/>
    <cellStyle name="Lien hypertexte" xfId="389" builtinId="8" hidden="1"/>
    <cellStyle name="Lien hypertexte" xfId="391" builtinId="8" hidden="1"/>
    <cellStyle name="Lien hypertexte" xfId="393" builtinId="8" hidden="1"/>
    <cellStyle name="Lien hypertexte" xfId="395" builtinId="8" hidden="1"/>
    <cellStyle name="Lien hypertexte" xfId="397" builtinId="8" hidden="1"/>
    <cellStyle name="Lien hypertexte" xfId="399" builtinId="8" hidden="1"/>
    <cellStyle name="Lien hypertexte" xfId="401" builtinId="8" hidden="1"/>
    <cellStyle name="Lien hypertexte" xfId="403" builtinId="8" hidden="1"/>
    <cellStyle name="Lien hypertexte" xfId="405" builtinId="8" hidden="1"/>
    <cellStyle name="Lien hypertexte" xfId="407" builtinId="8" hidden="1"/>
    <cellStyle name="Lien hypertexte" xfId="409" builtinId="8" hidden="1"/>
    <cellStyle name="Lien hypertexte" xfId="411" builtinId="8" hidden="1"/>
    <cellStyle name="Lien hypertexte" xfId="413" builtinId="8" hidden="1"/>
    <cellStyle name="Lien hypertexte" xfId="415" builtinId="8" hidden="1"/>
    <cellStyle name="Lien hypertexte" xfId="417" builtinId="8" hidden="1"/>
    <cellStyle name="Lien hypertexte" xfId="419" builtinId="8" hidden="1"/>
    <cellStyle name="Lien hypertexte" xfId="421" builtinId="8" hidden="1"/>
    <cellStyle name="Lien hypertexte" xfId="423" builtinId="8" hidden="1"/>
    <cellStyle name="Lien hypertexte" xfId="425" builtinId="8" hidden="1"/>
    <cellStyle name="Lien hypertexte" xfId="427" builtinId="8" hidden="1"/>
    <cellStyle name="Lien hypertexte" xfId="429" builtinId="8" hidden="1"/>
    <cellStyle name="Lien hypertexte" xfId="431" builtinId="8" hidden="1"/>
    <cellStyle name="Lien hypertexte" xfId="433" builtinId="8" hidden="1"/>
    <cellStyle name="Lien hypertexte" xfId="435" builtinId="8" hidden="1"/>
    <cellStyle name="Lien hypertexte" xfId="437" builtinId="8" hidden="1"/>
    <cellStyle name="Lien hypertexte" xfId="439" builtinId="8" hidden="1"/>
    <cellStyle name="Lien hypertexte" xfId="441" builtinId="8" hidden="1"/>
    <cellStyle name="Lien hypertexte" xfId="443" builtinId="8" hidden="1"/>
    <cellStyle name="Lien hypertexte" xfId="445" builtinId="8" hidden="1"/>
    <cellStyle name="Lien hypertexte" xfId="447" builtinId="8" hidden="1"/>
    <cellStyle name="Lien hypertexte" xfId="449" builtinId="8" hidden="1"/>
    <cellStyle name="Lien hypertexte" xfId="451" builtinId="8" hidden="1"/>
    <cellStyle name="Lien hypertexte" xfId="453" builtinId="8" hidden="1"/>
    <cellStyle name="Lien hypertexte" xfId="455" builtinId="8" hidden="1"/>
    <cellStyle name="Lien hypertexte" xfId="457" builtinId="8" hidden="1"/>
    <cellStyle name="Lien hypertexte" xfId="459" builtinId="8" hidden="1"/>
    <cellStyle name="Lien hypertexte" xfId="461" builtinId="8" hidden="1"/>
    <cellStyle name="Lien hypertexte" xfId="463" builtinId="8" hidden="1"/>
    <cellStyle name="Lien hypertexte" xfId="465" builtinId="8" hidden="1"/>
    <cellStyle name="Lien hypertexte" xfId="467" builtinId="8" hidden="1"/>
    <cellStyle name="Lien hypertexte" xfId="469" builtinId="8" hidden="1"/>
    <cellStyle name="Lien hypertexte" xfId="471" builtinId="8" hidden="1"/>
    <cellStyle name="Lien hypertexte" xfId="473" builtinId="8" hidden="1"/>
    <cellStyle name="Lien hypertexte" xfId="475" builtinId="8" hidden="1"/>
    <cellStyle name="Lien hypertexte" xfId="477" builtinId="8" hidden="1"/>
    <cellStyle name="Lien hypertexte" xfId="479" builtinId="8" hidden="1"/>
    <cellStyle name="Lien hypertexte" xfId="481" builtinId="8" hidden="1"/>
    <cellStyle name="Lien hypertexte" xfId="483" builtinId="8" hidden="1"/>
    <cellStyle name="Lien hypertexte" xfId="485" builtinId="8" hidden="1"/>
    <cellStyle name="Lien hypertexte" xfId="487" builtinId="8" hidden="1"/>
    <cellStyle name="Lien hypertexte" xfId="489" builtinId="8" hidden="1"/>
    <cellStyle name="Lien hypertexte" xfId="491" builtinId="8" hidden="1"/>
    <cellStyle name="Lien hypertexte" xfId="493" builtinId="8" hidden="1"/>
    <cellStyle name="Lien hypertexte" xfId="495" builtinId="8" hidden="1"/>
    <cellStyle name="Lien hypertexte" xfId="497" builtinId="8" hidden="1"/>
    <cellStyle name="Lien hypertexte" xfId="499" builtinId="8" hidden="1"/>
    <cellStyle name="Lien hypertexte" xfId="501" builtinId="8" hidden="1"/>
    <cellStyle name="Lien hypertexte" xfId="503" builtinId="8" hidden="1"/>
    <cellStyle name="Lien hypertexte" xfId="505" builtinId="8" hidden="1"/>
    <cellStyle name="Lien hypertexte" xfId="507" builtinId="8" hidden="1"/>
    <cellStyle name="Lien hypertexte" xfId="509" builtinId="8" hidden="1"/>
    <cellStyle name="Lien hypertexte" xfId="511" builtinId="8" hidden="1"/>
    <cellStyle name="Lien hypertexte" xfId="513" builtinId="8" hidden="1"/>
    <cellStyle name="Lien hypertexte" xfId="515" builtinId="8" hidden="1"/>
    <cellStyle name="Lien hypertexte" xfId="517" builtinId="8" hidden="1"/>
    <cellStyle name="Lien hypertexte" xfId="519" builtinId="8" hidden="1"/>
    <cellStyle name="Lien hypertexte" xfId="521" builtinId="8" hidden="1"/>
    <cellStyle name="Lien hypertexte" xfId="523" builtinId="8" hidden="1"/>
    <cellStyle name="Lien hypertexte" xfId="525" builtinId="8" hidden="1"/>
    <cellStyle name="Lien hypertexte" xfId="527" builtinId="8" hidden="1"/>
    <cellStyle name="Lien hypertexte" xfId="529" builtinId="8" hidden="1"/>
    <cellStyle name="Lien hypertexte" xfId="531" builtinId="8" hidden="1"/>
    <cellStyle name="Lien hypertexte" xfId="533" builtinId="8" hidden="1"/>
    <cellStyle name="Lien hypertexte" xfId="535" builtinId="8" hidden="1"/>
    <cellStyle name="Lien hypertexte" xfId="537" builtinId="8" hidden="1"/>
    <cellStyle name="Lien hypertexte" xfId="539" builtinId="8" hidden="1"/>
    <cellStyle name="Lien hypertexte" xfId="541" builtinId="8" hidden="1"/>
    <cellStyle name="Lien hypertexte" xfId="543" builtinId="8" hidden="1"/>
    <cellStyle name="Lien hypertexte" xfId="545" builtinId="8" hidden="1"/>
    <cellStyle name="Lien hypertexte" xfId="547" builtinId="8" hidden="1"/>
    <cellStyle name="Lien hypertexte" xfId="549" builtinId="8" hidden="1"/>
    <cellStyle name="Lien hypertexte" xfId="551" builtinId="8" hidden="1"/>
    <cellStyle name="Lien hypertexte" xfId="553" builtinId="8" hidden="1"/>
    <cellStyle name="Lien hypertexte" xfId="555" builtinId="8" hidden="1"/>
    <cellStyle name="Lien hypertexte" xfId="557" builtinId="8" hidden="1"/>
    <cellStyle name="Lien hypertexte" xfId="559" builtinId="8" hidden="1"/>
    <cellStyle name="Lien hypertexte" xfId="561" builtinId="8" hidden="1"/>
    <cellStyle name="Lien hypertexte" xfId="563" builtinId="8" hidden="1"/>
    <cellStyle name="Lien hypertexte" xfId="565" builtinId="8" hidden="1"/>
    <cellStyle name="Lien hypertexte" xfId="567" builtinId="8" hidden="1"/>
    <cellStyle name="Lien hypertexte" xfId="569" builtinId="8" hidden="1"/>
    <cellStyle name="Lien hypertexte" xfId="571" builtinId="8" hidden="1"/>
    <cellStyle name="Lien hypertexte" xfId="573" builtinId="8" hidden="1"/>
    <cellStyle name="Lien hypertexte" xfId="575" builtinId="8" hidden="1"/>
    <cellStyle name="Lien hypertexte" xfId="577" builtinId="8" hidden="1"/>
    <cellStyle name="Lien hypertexte" xfId="579" builtinId="8" hidden="1"/>
    <cellStyle name="Lien hypertexte" xfId="581" builtinId="8" hidden="1"/>
    <cellStyle name="Lien hypertexte" xfId="583" builtinId="8" hidden="1"/>
    <cellStyle name="Lien hypertexte" xfId="585" builtinId="8" hidden="1"/>
    <cellStyle name="Lien hypertexte" xfId="587" builtinId="8" hidden="1"/>
    <cellStyle name="Lien hypertexte" xfId="589" builtinId="8" hidden="1"/>
    <cellStyle name="Lien hypertexte" xfId="591" builtinId="8" hidden="1"/>
    <cellStyle name="Lien hypertexte" xfId="593" builtinId="8" hidden="1"/>
    <cellStyle name="Lien hypertexte" xfId="595" builtinId="8" hidden="1"/>
    <cellStyle name="Lien hypertexte" xfId="597" builtinId="8" hidden="1"/>
    <cellStyle name="Lien hypertexte" xfId="599" builtinId="8" hidden="1"/>
    <cellStyle name="Lien hypertexte" xfId="601" builtinId="8" hidden="1"/>
    <cellStyle name="Lien hypertexte" xfId="603" builtinId="8" hidden="1"/>
    <cellStyle name="Lien hypertexte" xfId="605" builtinId="8" hidden="1"/>
    <cellStyle name="Lien hypertexte" xfId="607" builtinId="8" hidden="1"/>
    <cellStyle name="Lien hypertexte" xfId="609" builtinId="8" hidden="1"/>
    <cellStyle name="Lien hypertexte" xfId="611" builtinId="8" hidden="1"/>
    <cellStyle name="Lien hypertexte" xfId="613" builtinId="8" hidden="1"/>
    <cellStyle name="Lien hypertexte" xfId="615" builtinId="8" hidden="1"/>
    <cellStyle name="Lien hypertexte" xfId="617" builtinId="8" hidden="1"/>
    <cellStyle name="Lien hypertexte" xfId="619" builtinId="8" hidden="1"/>
    <cellStyle name="Lien hypertexte" xfId="621" builtinId="8" hidden="1"/>
    <cellStyle name="Lien hypertexte" xfId="623" builtinId="8" hidden="1"/>
    <cellStyle name="Lien hypertexte" xfId="625" builtinId="8" hidden="1"/>
    <cellStyle name="Lien hypertexte" xfId="627" builtinId="8" hidden="1"/>
    <cellStyle name="Lien hypertexte" xfId="629" builtinId="8" hidden="1"/>
    <cellStyle name="Lien hypertexte" xfId="631" builtinId="8" hidden="1"/>
    <cellStyle name="Lien hypertexte" xfId="633" builtinId="8" hidden="1"/>
    <cellStyle name="Lien hypertexte" xfId="635" builtinId="8" hidden="1"/>
    <cellStyle name="Lien hypertexte" xfId="637" builtinId="8" hidden="1"/>
    <cellStyle name="Lien hypertexte" xfId="639" builtinId="8" hidden="1"/>
    <cellStyle name="Lien hypertexte" xfId="641" builtinId="8" hidden="1"/>
    <cellStyle name="Lien hypertexte" xfId="643" builtinId="8" hidden="1"/>
    <cellStyle name="Lien hypertexte" xfId="645" builtinId="8" hidden="1"/>
    <cellStyle name="Lien hypertexte" xfId="647" builtinId="8" hidden="1"/>
    <cellStyle name="Lien hypertexte" xfId="649" builtinId="8" hidden="1"/>
    <cellStyle name="Lien hypertexte" xfId="651" builtinId="8" hidden="1"/>
    <cellStyle name="Lien hypertexte" xfId="653" builtinId="8" hidden="1"/>
    <cellStyle name="Lien hypertexte" xfId="655" builtinId="8" hidden="1"/>
    <cellStyle name="Lien hypertexte" xfId="657" builtinId="8" hidden="1"/>
    <cellStyle name="Lien hypertexte" xfId="659" builtinId="8" hidden="1"/>
    <cellStyle name="Lien hypertexte" xfId="661" builtinId="8" hidden="1"/>
    <cellStyle name="Lien hypertexte" xfId="663" builtinId="8" hidden="1"/>
    <cellStyle name="Lien hypertexte" xfId="665" builtinId="8" hidden="1"/>
    <cellStyle name="Lien hypertexte" xfId="667" builtinId="8" hidden="1"/>
    <cellStyle name="Lien hypertexte" xfId="669" builtinId="8" hidden="1"/>
    <cellStyle name="Lien hypertexte" xfId="671" builtinId="8" hidden="1"/>
    <cellStyle name="Lien hypertexte" xfId="673" builtinId="8" hidden="1"/>
    <cellStyle name="Lien hypertexte" xfId="675" builtinId="8" hidden="1"/>
    <cellStyle name="Lien hypertexte" xfId="677" builtinId="8" hidden="1"/>
    <cellStyle name="Lien hypertexte" xfId="679" builtinId="8" hidden="1"/>
    <cellStyle name="Lien hypertexte" xfId="681" builtinId="8" hidden="1"/>
    <cellStyle name="Lien hypertexte" xfId="683" builtinId="8" hidden="1"/>
    <cellStyle name="Lien hypertexte" xfId="685" builtinId="8" hidden="1"/>
    <cellStyle name="Lien hypertexte" xfId="687" builtinId="8" hidden="1"/>
    <cellStyle name="Lien hypertexte" xfId="689" builtinId="8" hidden="1"/>
    <cellStyle name="Lien hypertexte" xfId="691" builtinId="8" hidden="1"/>
    <cellStyle name="Lien hypertexte" xfId="693" builtinId="8" hidden="1"/>
    <cellStyle name="Lien hypertexte" xfId="695" builtinId="8" hidden="1"/>
    <cellStyle name="Lien hypertexte" xfId="697" builtinId="8" hidden="1"/>
    <cellStyle name="Lien hypertexte" xfId="699" builtinId="8" hidden="1"/>
    <cellStyle name="Lien hypertexte" xfId="701" builtinId="8" hidden="1"/>
    <cellStyle name="Lien hypertexte" xfId="703" builtinId="8" hidden="1"/>
    <cellStyle name="Lien hypertexte" xfId="705" builtinId="8" hidden="1"/>
    <cellStyle name="Lien hypertexte" xfId="707" builtinId="8" hidden="1"/>
    <cellStyle name="Lien hypertexte" xfId="709" builtinId="8" hidden="1"/>
    <cellStyle name="Lien hypertexte" xfId="711" builtinId="8" hidden="1"/>
    <cellStyle name="Lien hypertexte" xfId="713" builtinId="8" hidden="1"/>
    <cellStyle name="Lien hypertexte" xfId="715" builtinId="8" hidden="1"/>
    <cellStyle name="Lien hypertexte" xfId="717" builtinId="8" hidden="1"/>
    <cellStyle name="Lien hypertexte" xfId="719" builtinId="8" hidden="1"/>
    <cellStyle name="Lien hypertexte" xfId="721" builtinId="8" hidden="1"/>
    <cellStyle name="Lien hypertexte" xfId="723" builtinId="8" hidden="1"/>
    <cellStyle name="Lien hypertexte" xfId="725" builtinId="8" hidden="1"/>
    <cellStyle name="Lien hypertexte" xfId="727" builtinId="8" hidden="1"/>
    <cellStyle name="Lien hypertexte" xfId="729" builtinId="8" hidden="1"/>
    <cellStyle name="Lien hypertexte" xfId="731" builtinId="8" hidden="1"/>
    <cellStyle name="Lien hypertexte" xfId="733" builtinId="8" hidden="1"/>
    <cellStyle name="Lien hypertexte" xfId="735" builtinId="8" hidden="1"/>
    <cellStyle name="Lien hypertexte" xfId="737" builtinId="8" hidden="1"/>
    <cellStyle name="Lien hypertexte" xfId="739" builtinId="8" hidden="1"/>
    <cellStyle name="Lien hypertexte" xfId="741" builtinId="8" hidden="1"/>
    <cellStyle name="Lien hypertexte" xfId="743" builtinId="8" hidden="1"/>
    <cellStyle name="Lien hypertexte" xfId="745" builtinId="8" hidden="1"/>
    <cellStyle name="Lien hypertexte" xfId="747" builtinId="8" hidden="1"/>
    <cellStyle name="Lien hypertexte" xfId="749" builtinId="8" hidden="1"/>
    <cellStyle name="Lien hypertexte" xfId="751" builtinId="8" hidden="1"/>
    <cellStyle name="Lien hypertexte" xfId="753" builtinId="8" hidden="1"/>
    <cellStyle name="Lien hypertexte" xfId="755" builtinId="8" hidden="1"/>
    <cellStyle name="Lien hypertexte" xfId="757" builtinId="8" hidden="1"/>
    <cellStyle name="Lien hypertexte" xfId="759" builtinId="8" hidden="1"/>
    <cellStyle name="Lien hypertexte" xfId="761" builtinId="8" hidden="1"/>
    <cellStyle name="Lien hypertexte" xfId="763" builtinId="8" hidden="1"/>
    <cellStyle name="Lien hypertexte" xfId="765" builtinId="8" hidden="1"/>
    <cellStyle name="Lien hypertexte" xfId="767" builtinId="8" hidden="1"/>
    <cellStyle name="Lien hypertexte" xfId="769" builtinId="8" hidden="1"/>
    <cellStyle name="Lien hypertexte" xfId="771" builtinId="8" hidden="1"/>
    <cellStyle name="Lien hypertexte" xfId="773" builtinId="8" hidden="1"/>
    <cellStyle name="Lien hypertexte" xfId="775" builtinId="8" hidden="1"/>
    <cellStyle name="Lien hypertexte" xfId="777" builtinId="8" hidden="1"/>
    <cellStyle name="Lien hypertexte" xfId="779" builtinId="8" hidden="1"/>
    <cellStyle name="Lien hypertexte" xfId="781" builtinId="8" hidden="1"/>
    <cellStyle name="Lien hypertexte" xfId="783" builtinId="8" hidden="1"/>
    <cellStyle name="Lien hypertexte" xfId="785" builtinId="8" hidden="1"/>
    <cellStyle name="Lien hypertexte" xfId="787" builtinId="8" hidden="1"/>
    <cellStyle name="Lien hypertexte" xfId="789" builtinId="8" hidden="1"/>
    <cellStyle name="Lien hypertexte" xfId="791" builtinId="8" hidden="1"/>
    <cellStyle name="Lien hypertexte" xfId="793" builtinId="8" hidden="1"/>
    <cellStyle name="Lien hypertexte" xfId="795" builtinId="8" hidden="1"/>
    <cellStyle name="Lien hypertexte" xfId="797" builtinId="8" hidden="1"/>
    <cellStyle name="Lien hypertexte" xfId="799" builtinId="8" hidden="1"/>
    <cellStyle name="Lien hypertexte" xfId="801" builtinId="8" hidden="1"/>
    <cellStyle name="Lien hypertexte" xfId="803" builtinId="8" hidden="1"/>
    <cellStyle name="Lien hypertexte" xfId="805" builtinId="8" hidden="1"/>
    <cellStyle name="Lien hypertexte" xfId="807" builtinId="8" hidden="1"/>
    <cellStyle name="Lien hypertexte" xfId="809" builtinId="8" hidden="1"/>
    <cellStyle name="Lien hypertexte" xfId="811" builtinId="8" hidden="1"/>
    <cellStyle name="Lien hypertexte" xfId="813" builtinId="8" hidden="1"/>
    <cellStyle name="Lien hypertexte" xfId="815" builtinId="8" hidden="1"/>
    <cellStyle name="Lien hypertexte" xfId="817" builtinId="8" hidden="1"/>
    <cellStyle name="Lien hypertexte" xfId="819" builtinId="8" hidden="1"/>
    <cellStyle name="Lien hypertexte" xfId="821" builtinId="8" hidden="1"/>
    <cellStyle name="Lien hypertexte" xfId="823" builtinId="8" hidden="1"/>
    <cellStyle name="Lien hypertexte" xfId="825" builtinId="8" hidden="1"/>
    <cellStyle name="Lien hypertexte" xfId="827" builtinId="8" hidden="1"/>
    <cellStyle name="Lien hypertexte" xfId="829" builtinId="8" hidden="1"/>
    <cellStyle name="Lien hypertexte" xfId="831" builtinId="8" hidden="1"/>
    <cellStyle name="Lien hypertexte" xfId="833" builtinId="8" hidden="1"/>
    <cellStyle name="Lien hypertexte" xfId="835" builtinId="8" hidden="1"/>
    <cellStyle name="Lien hypertexte" xfId="837" builtinId="8" hidden="1"/>
    <cellStyle name="Lien hypertexte" xfId="839" builtinId="8" hidden="1"/>
    <cellStyle name="Lien hypertexte" xfId="841" builtinId="8" hidden="1"/>
    <cellStyle name="Lien hypertexte" xfId="843" builtinId="8" hidden="1"/>
    <cellStyle name="Lien hypertexte" xfId="845" builtinId="8" hidden="1"/>
    <cellStyle name="Lien hypertexte" xfId="847" builtinId="8" hidden="1"/>
    <cellStyle name="Lien hypertexte" xfId="849" builtinId="8" hidden="1"/>
    <cellStyle name="Lien hypertexte" xfId="851" builtinId="8" hidden="1"/>
    <cellStyle name="Lien hypertexte" xfId="853" builtinId="8" hidden="1"/>
    <cellStyle name="Lien hypertexte" xfId="855" builtinId="8" hidden="1"/>
    <cellStyle name="Lien hypertexte" xfId="857" builtinId="8" hidden="1"/>
    <cellStyle name="Lien hypertexte" xfId="859" builtinId="8" hidden="1"/>
    <cellStyle name="Lien hypertexte" xfId="861" builtinId="8" hidden="1"/>
    <cellStyle name="Lien hypertexte" xfId="863" builtinId="8" hidden="1"/>
    <cellStyle name="Lien hypertexte" xfId="865" builtinId="8" hidden="1"/>
    <cellStyle name="Lien hypertexte" xfId="867" builtinId="8" hidden="1"/>
    <cellStyle name="Lien hypertexte" xfId="869" builtinId="8" hidden="1"/>
    <cellStyle name="Lien hypertexte" xfId="871" builtinId="8" hidden="1"/>
    <cellStyle name="Lien hypertexte" xfId="873" builtinId="8" hidden="1"/>
    <cellStyle name="Lien hypertexte" xfId="875" builtinId="8" hidden="1"/>
    <cellStyle name="Lien hypertexte" xfId="877" builtinId="8" hidden="1"/>
    <cellStyle name="Lien hypertexte" xfId="879" builtinId="8" hidden="1"/>
    <cellStyle name="Lien hypertexte" xfId="881" builtinId="8" hidden="1"/>
    <cellStyle name="Lien hypertexte" xfId="883" builtinId="8" hidden="1"/>
    <cellStyle name="Lien hypertexte" xfId="885" builtinId="8" hidden="1"/>
    <cellStyle name="Lien hypertexte" xfId="887" builtinId="8" hidden="1"/>
    <cellStyle name="Lien hypertexte" xfId="889" builtinId="8" hidden="1"/>
    <cellStyle name="Lien hypertexte" xfId="891" builtinId="8" hidden="1"/>
    <cellStyle name="Lien hypertexte" xfId="893" builtinId="8" hidden="1"/>
    <cellStyle name="Lien hypertexte" xfId="895" builtinId="8" hidden="1"/>
    <cellStyle name="Lien hypertexte" xfId="897" builtinId="8" hidden="1"/>
    <cellStyle name="Lien hypertexte" xfId="899" builtinId="8" hidden="1"/>
    <cellStyle name="Lien hypertexte" xfId="901" builtinId="8" hidden="1"/>
    <cellStyle name="Lien hypertexte" xfId="903" builtinId="8" hidden="1"/>
    <cellStyle name="Lien hypertexte" xfId="905" builtinId="8" hidden="1"/>
    <cellStyle name="Lien hypertexte" xfId="907" builtinId="8" hidden="1"/>
    <cellStyle name="Lien hypertexte" xfId="909" builtinId="8" hidden="1"/>
    <cellStyle name="Lien hypertexte" xfId="911" builtinId="8" hidden="1"/>
    <cellStyle name="Lien hypertexte" xfId="913" builtinId="8" hidden="1"/>
    <cellStyle name="Lien hypertexte" xfId="915" builtinId="8" hidden="1"/>
    <cellStyle name="Lien hypertexte" xfId="917" builtinId="8" hidden="1"/>
    <cellStyle name="Lien hypertexte" xfId="919" builtinId="8" hidden="1"/>
    <cellStyle name="Lien hypertexte" xfId="921" builtinId="8" hidden="1"/>
    <cellStyle name="Lien hypertexte" xfId="923" builtinId="8" hidden="1"/>
    <cellStyle name="Lien hypertexte" xfId="925" builtinId="8" hidden="1"/>
    <cellStyle name="Lien hypertexte" xfId="927" builtinId="8" hidden="1"/>
    <cellStyle name="Lien hypertexte" xfId="929" builtinId="8" hidden="1"/>
    <cellStyle name="Lien hypertexte" xfId="931" builtinId="8" hidden="1"/>
    <cellStyle name="Lien hypertexte" xfId="933" builtinId="8" hidden="1"/>
    <cellStyle name="Lien hypertexte" xfId="935" builtinId="8" hidden="1"/>
    <cellStyle name="Lien hypertexte" xfId="937" builtinId="8" hidden="1"/>
    <cellStyle name="Lien hypertexte" xfId="939" builtinId="8" hidden="1"/>
    <cellStyle name="Lien hypertexte" xfId="941" builtinId="8" hidden="1"/>
    <cellStyle name="Lien hypertexte" xfId="943" builtinId="8" hidden="1"/>
    <cellStyle name="Lien hypertexte" xfId="945" builtinId="8" hidden="1"/>
    <cellStyle name="Lien hypertexte" xfId="947" builtinId="8" hidden="1"/>
    <cellStyle name="Lien hypertexte" xfId="949" builtinId="8" hidden="1"/>
    <cellStyle name="Lien hypertexte" xfId="951" builtinId="8" hidden="1"/>
    <cellStyle name="Lien hypertexte" xfId="953" builtinId="8" hidden="1"/>
    <cellStyle name="Lien hypertexte" xfId="955" builtinId="8" hidden="1"/>
    <cellStyle name="Lien hypertexte" xfId="957" builtinId="8" hidden="1"/>
    <cellStyle name="Lien hypertexte" xfId="959" builtinId="8" hidden="1"/>
    <cellStyle name="Lien hypertexte" xfId="961" builtinId="8" hidden="1"/>
    <cellStyle name="Lien hypertexte" xfId="963" builtinId="8" hidden="1"/>
    <cellStyle name="Lien hypertexte" xfId="965" builtinId="8" hidden="1"/>
    <cellStyle name="Lien hypertexte" xfId="967" builtinId="8" hidden="1"/>
    <cellStyle name="Lien hypertexte" xfId="969" builtinId="8" hidden="1"/>
    <cellStyle name="Lien hypertexte" xfId="971" builtinId="8" hidden="1"/>
    <cellStyle name="Lien hypertexte" xfId="973" builtinId="8" hidden="1"/>
    <cellStyle name="Lien hypertexte" xfId="975" builtinId="8" hidden="1"/>
    <cellStyle name="Lien hypertexte" xfId="977" builtinId="8" hidden="1"/>
    <cellStyle name="Lien hypertexte" xfId="979" builtinId="8" hidden="1"/>
    <cellStyle name="Lien hypertexte" xfId="981" builtinId="8" hidden="1"/>
    <cellStyle name="Lien hypertexte" xfId="983" builtinId="8" hidden="1"/>
    <cellStyle name="Lien hypertexte" xfId="985" builtinId="8" hidden="1"/>
    <cellStyle name="Lien hypertexte" xfId="987" builtinId="8" hidden="1"/>
    <cellStyle name="Lien hypertexte" xfId="989" builtinId="8" hidden="1"/>
    <cellStyle name="Lien hypertexte" xfId="991" builtinId="8" hidden="1"/>
    <cellStyle name="Lien hypertexte" xfId="993" builtinId="8" hidden="1"/>
    <cellStyle name="Lien hypertexte" xfId="995" builtinId="8" hidden="1"/>
    <cellStyle name="Lien hypertexte" xfId="997" builtinId="8" hidden="1"/>
    <cellStyle name="Lien hypertexte" xfId="999" builtinId="8" hidden="1"/>
    <cellStyle name="Lien hypertexte" xfId="1001" builtinId="8" hidden="1"/>
    <cellStyle name="Lien hypertexte" xfId="1003" builtinId="8" hidden="1"/>
    <cellStyle name="Lien hypertexte" xfId="1005" builtinId="8" hidden="1"/>
    <cellStyle name="Lien hypertexte" xfId="1007" builtinId="8" hidden="1"/>
    <cellStyle name="Lien hypertexte" xfId="1009" builtinId="8" hidden="1"/>
    <cellStyle name="Lien hypertexte" xfId="1011" builtinId="8" hidden="1"/>
    <cellStyle name="Lien hypertexte" xfId="1013" builtinId="8" hidden="1"/>
    <cellStyle name="Lien hypertexte" xfId="1015" builtinId="8" hidden="1"/>
    <cellStyle name="Lien hypertexte" xfId="1017" builtinId="8" hidden="1"/>
    <cellStyle name="Lien hypertexte" xfId="1019" builtinId="8" hidden="1"/>
    <cellStyle name="Lien hypertexte" xfId="1021" builtinId="8" hidden="1"/>
    <cellStyle name="Lien hypertexte" xfId="1023" builtinId="8" hidden="1"/>
    <cellStyle name="Lien hypertexte" xfId="1025" builtinId="8" hidden="1"/>
    <cellStyle name="Lien hypertexte" xfId="1027" builtinId="8" hidden="1"/>
    <cellStyle name="Lien hypertexte" xfId="1029" builtinId="8" hidden="1"/>
    <cellStyle name="Lien hypertexte" xfId="1031" builtinId="8" hidden="1"/>
    <cellStyle name="Lien hypertexte" xfId="1033" builtinId="8" hidden="1"/>
    <cellStyle name="Lien hypertexte" xfId="1035" builtinId="8" hidden="1"/>
    <cellStyle name="Lien hypertexte" xfId="1037" builtinId="8" hidden="1"/>
    <cellStyle name="Lien hypertexte" xfId="1039" builtinId="8" hidden="1"/>
    <cellStyle name="Lien hypertexte" xfId="1041" builtinId="8" hidden="1"/>
    <cellStyle name="Lien hypertexte" xfId="1043" builtinId="8" hidden="1"/>
    <cellStyle name="Lien hypertexte" xfId="1045" builtinId="8" hidden="1"/>
    <cellStyle name="Lien hypertexte" xfId="1047" builtinId="8" hidden="1"/>
    <cellStyle name="Lien hypertexte" xfId="1049" builtinId="8" hidden="1"/>
    <cellStyle name="Lien hypertexte" xfId="1051" builtinId="8" hidden="1"/>
    <cellStyle name="Lien hypertexte" xfId="1053" builtinId="8" hidden="1"/>
    <cellStyle name="Lien hypertexte" xfId="1055" builtinId="8" hidden="1"/>
    <cellStyle name="Lien hypertexte" xfId="1057" builtinId="8" hidden="1"/>
    <cellStyle name="Lien hypertexte" xfId="1059" builtinId="8" hidden="1"/>
    <cellStyle name="Lien hypertexte" xfId="1061" builtinId="8" hidden="1"/>
    <cellStyle name="Lien hypertexte" xfId="1063" builtinId="8" hidden="1"/>
    <cellStyle name="Lien hypertexte" xfId="1065" builtinId="8" hidden="1"/>
    <cellStyle name="Lien hypertexte" xfId="1067" builtinId="8" hidden="1"/>
    <cellStyle name="Lien hypertexte" xfId="1069" builtinId="8" hidden="1"/>
    <cellStyle name="Lien hypertexte" xfId="1071" builtinId="8" hidden="1"/>
    <cellStyle name="Lien hypertexte" xfId="1073" builtinId="8" hidden="1"/>
    <cellStyle name="Lien hypertexte" xfId="1075" builtinId="8" hidden="1"/>
    <cellStyle name="Lien hypertexte" xfId="1077" builtinId="8" hidden="1"/>
    <cellStyle name="Lien hypertexte" xfId="1079" builtinId="8" hidden="1"/>
    <cellStyle name="Lien hypertexte" xfId="1081" builtinId="8" hidden="1"/>
    <cellStyle name="Lien hypertexte" xfId="1083" builtinId="8" hidden="1"/>
    <cellStyle name="Lien hypertexte" xfId="1085" builtinId="8" hidden="1"/>
    <cellStyle name="Lien hypertexte" xfId="1087" builtinId="8" hidden="1"/>
    <cellStyle name="Lien hypertexte" xfId="1089" builtinId="8" hidden="1"/>
    <cellStyle name="Lien hypertexte" xfId="1091" builtinId="8" hidden="1"/>
    <cellStyle name="Lien hypertexte" xfId="1093" builtinId="8" hidden="1"/>
    <cellStyle name="Lien hypertexte" xfId="1095" builtinId="8" hidden="1"/>
    <cellStyle name="Lien hypertexte" xfId="1097" builtinId="8" hidden="1"/>
    <cellStyle name="Lien hypertexte" xfId="1099" builtinId="8" hidden="1"/>
    <cellStyle name="Lien hypertexte" xfId="1101" builtinId="8" hidden="1"/>
    <cellStyle name="Lien hypertexte" xfId="1103" builtinId="8" hidden="1"/>
    <cellStyle name="Lien hypertexte" xfId="1105" builtinId="8" hidden="1"/>
    <cellStyle name="Lien hypertexte" xfId="1107" builtinId="8" hidden="1"/>
    <cellStyle name="Lien hypertexte" xfId="1109" builtinId="8" hidden="1"/>
    <cellStyle name="Lien hypertexte" xfId="1111" builtinId="8" hidden="1"/>
    <cellStyle name="Lien hypertexte" xfId="1113" builtinId="8" hidden="1"/>
    <cellStyle name="Lien hypertexte" xfId="1115" builtinId="8" hidden="1"/>
    <cellStyle name="Lien hypertexte" xfId="1117" builtinId="8" hidden="1"/>
    <cellStyle name="Lien hypertexte" xfId="1119" builtinId="8" hidden="1"/>
    <cellStyle name="Lien hypertexte" xfId="1121" builtinId="8" hidden="1"/>
    <cellStyle name="Lien hypertexte" xfId="1123" builtinId="8" hidden="1"/>
    <cellStyle name="Lien hypertexte" xfId="1125" builtinId="8" hidden="1"/>
    <cellStyle name="Lien hypertexte" xfId="1127" builtinId="8" hidden="1"/>
    <cellStyle name="Lien hypertexte" xfId="1129" builtinId="8" hidden="1"/>
    <cellStyle name="Lien hypertexte" xfId="1131" builtinId="8" hidden="1"/>
    <cellStyle name="Lien hypertexte" xfId="1133" builtinId="8" hidden="1"/>
    <cellStyle name="Lien hypertexte" xfId="1135" builtinId="8" hidden="1"/>
    <cellStyle name="Lien hypertexte" xfId="1137" builtinId="8" hidden="1"/>
    <cellStyle name="Lien hypertexte" xfId="1139" builtinId="8" hidden="1"/>
    <cellStyle name="Lien hypertexte" xfId="1141" builtinId="8" hidden="1"/>
    <cellStyle name="Lien hypertexte" xfId="1143" builtinId="8" hidden="1"/>
    <cellStyle name="Lien hypertexte" xfId="1145" builtinId="8" hidden="1"/>
    <cellStyle name="Lien hypertexte" xfId="1147" builtinId="8" hidden="1"/>
    <cellStyle name="Lien hypertexte" xfId="1149" builtinId="8" hidden="1"/>
    <cellStyle name="Lien hypertexte" xfId="1151" builtinId="8" hidden="1"/>
    <cellStyle name="Lien hypertexte" xfId="1153" builtinId="8" hidden="1"/>
    <cellStyle name="Lien hypertexte" xfId="1155" builtinId="8" hidden="1"/>
    <cellStyle name="Lien hypertexte" xfId="1157" builtinId="8" hidden="1"/>
    <cellStyle name="Lien hypertexte" xfId="1159" builtinId="8" hidden="1"/>
    <cellStyle name="Lien hypertexte" xfId="1161" builtinId="8" hidden="1"/>
    <cellStyle name="Lien hypertexte" xfId="1163" builtinId="8" hidden="1"/>
    <cellStyle name="Lien hypertexte" xfId="1165" builtinId="8" hidden="1"/>
    <cellStyle name="Lien hypertexte" xfId="1167" builtinId="8" hidden="1"/>
    <cellStyle name="Lien hypertexte" xfId="1169" builtinId="8" hidden="1"/>
    <cellStyle name="Lien hypertexte" xfId="1171" builtinId="8" hidden="1"/>
    <cellStyle name="Lien hypertexte" xfId="1173" builtinId="8" hidden="1"/>
    <cellStyle name="Lien hypertexte" xfId="1175" builtinId="8" hidden="1"/>
    <cellStyle name="Lien hypertexte" xfId="1177" builtinId="8" hidden="1"/>
    <cellStyle name="Lien hypertexte" xfId="1179" builtinId="8" hidden="1"/>
    <cellStyle name="Lien hypertexte" xfId="1181" builtinId="8" hidden="1"/>
    <cellStyle name="Lien hypertexte" xfId="1183" builtinId="8" hidden="1"/>
    <cellStyle name="Lien hypertexte" xfId="1185" builtinId="8" hidden="1"/>
    <cellStyle name="Lien hypertexte" xfId="1187" builtinId="8" hidden="1"/>
    <cellStyle name="Lien hypertexte" xfId="1189" builtinId="8" hidden="1"/>
    <cellStyle name="Lien hypertexte" xfId="1191" builtinId="8" hidden="1"/>
    <cellStyle name="Lien hypertexte" xfId="1193" builtinId="8" hidden="1"/>
    <cellStyle name="Lien hypertexte" xfId="1195" builtinId="8" hidden="1"/>
    <cellStyle name="Lien hypertexte" xfId="1197" builtinId="8" hidden="1"/>
    <cellStyle name="Lien hypertexte" xfId="1199" builtinId="8" hidden="1"/>
    <cellStyle name="Lien hypertexte" xfId="1201" builtinId="8" hidden="1"/>
    <cellStyle name="Lien hypertexte" xfId="1203" builtinId="8" hidden="1"/>
    <cellStyle name="Lien hypertexte" xfId="1205" builtinId="8" hidden="1"/>
    <cellStyle name="Lien hypertexte" xfId="1207" builtinId="8" hidden="1"/>
    <cellStyle name="Lien hypertexte" xfId="1209" builtinId="8" hidden="1"/>
    <cellStyle name="Lien hypertexte" xfId="1211" builtinId="8" hidden="1"/>
    <cellStyle name="Lien hypertexte" xfId="1213" builtinId="8" hidden="1"/>
    <cellStyle name="Lien hypertexte" xfId="1215" builtinId="8" hidden="1"/>
    <cellStyle name="Lien hypertexte" xfId="1217" builtinId="8" hidden="1"/>
    <cellStyle name="Lien hypertexte" xfId="1219" builtinId="8" hidden="1"/>
    <cellStyle name="Lien hypertexte" xfId="1221" builtinId="8" hidden="1"/>
    <cellStyle name="Lien hypertexte" xfId="1223" builtinId="8" hidden="1"/>
    <cellStyle name="Lien hypertexte" xfId="1225" builtinId="8" hidden="1"/>
    <cellStyle name="Lien hypertexte" xfId="1227" builtinId="8" hidden="1"/>
    <cellStyle name="Lien hypertexte" xfId="1229" builtinId="8" hidden="1"/>
    <cellStyle name="Lien hypertexte" xfId="1231" builtinId="8" hidden="1"/>
    <cellStyle name="Lien hypertexte" xfId="1233" builtinId="8" hidden="1"/>
    <cellStyle name="Lien hypertexte" xfId="1235" builtinId="8" hidden="1"/>
    <cellStyle name="Lien hypertexte" xfId="1237" builtinId="8" hidden="1"/>
    <cellStyle name="Lien hypertexte" xfId="1239" builtinId="8" hidden="1"/>
    <cellStyle name="Lien hypertexte" xfId="1241" builtinId="8" hidden="1"/>
    <cellStyle name="Lien hypertexte" xfId="1243" builtinId="8" hidden="1"/>
    <cellStyle name="Lien hypertexte" xfId="1245" builtinId="8" hidden="1"/>
    <cellStyle name="Lien hypertexte" xfId="1247" builtinId="8" hidden="1"/>
    <cellStyle name="Lien hypertexte" xfId="1249" builtinId="8" hidden="1"/>
    <cellStyle name="Lien hypertexte" xfId="1251" builtinId="8" hidden="1"/>
    <cellStyle name="Lien hypertexte" xfId="1253" builtinId="8" hidden="1"/>
    <cellStyle name="Lien hypertexte" xfId="1255" builtinId="8" hidden="1"/>
    <cellStyle name="Lien hypertexte" xfId="1257" builtinId="8" hidden="1"/>
    <cellStyle name="Lien hypertexte" xfId="1259" builtinId="8" hidden="1"/>
    <cellStyle name="Lien hypertexte" xfId="1261" builtinId="8" hidden="1"/>
    <cellStyle name="Lien hypertexte" xfId="1263" builtinId="8" hidden="1"/>
    <cellStyle name="Lien hypertexte" xfId="1265" builtinId="8" hidden="1"/>
    <cellStyle name="Lien hypertexte" xfId="1267" builtinId="8" hidden="1"/>
    <cellStyle name="Lien hypertexte" xfId="1269" builtinId="8" hidden="1"/>
    <cellStyle name="Lien hypertexte" xfId="1271" builtinId="8" hidden="1"/>
    <cellStyle name="Lien hypertexte" xfId="1273" builtinId="8" hidden="1"/>
    <cellStyle name="Lien hypertexte" xfId="1275" builtinId="8" hidden="1"/>
    <cellStyle name="Lien hypertexte" xfId="1277" builtinId="8" hidden="1"/>
    <cellStyle name="Lien hypertexte" xfId="1279" builtinId="8" hidden="1"/>
    <cellStyle name="Lien hypertexte" xfId="1281" builtinId="8" hidden="1"/>
    <cellStyle name="Lien hypertexte" xfId="1283" builtinId="8" hidden="1"/>
    <cellStyle name="Lien hypertexte" xfId="1285" builtinId="8" hidden="1"/>
    <cellStyle name="Lien hypertexte" xfId="1287" builtinId="8" hidden="1"/>
    <cellStyle name="Lien hypertexte" xfId="1289" builtinId="8" hidden="1"/>
    <cellStyle name="Lien hypertexte" xfId="1291" builtinId="8" hidden="1"/>
    <cellStyle name="Lien hypertexte" xfId="1293" builtinId="8" hidden="1"/>
    <cellStyle name="Lien hypertexte" xfId="1295" builtinId="8" hidden="1"/>
    <cellStyle name="Lien hypertexte" xfId="1297" builtinId="8" hidden="1"/>
    <cellStyle name="Lien hypertexte" xfId="1299" builtinId="8" hidden="1"/>
    <cellStyle name="Lien hypertexte" xfId="1301" builtinId="8" hidden="1"/>
    <cellStyle name="Lien hypertexte" xfId="1303" builtinId="8" hidden="1"/>
    <cellStyle name="Lien hypertexte" xfId="1305" builtinId="8" hidden="1"/>
    <cellStyle name="Lien hypertexte" xfId="1307" builtinId="8" hidden="1"/>
    <cellStyle name="Lien hypertexte" xfId="1309" builtinId="8" hidden="1"/>
    <cellStyle name="Lien hypertexte" xfId="1311" builtinId="8" hidden="1"/>
    <cellStyle name="Lien hypertexte" xfId="1313" builtinId="8" hidden="1"/>
    <cellStyle name="Lien hypertexte" xfId="1315" builtinId="8" hidden="1"/>
    <cellStyle name="Lien hypertexte" xfId="1317" builtinId="8" hidden="1"/>
    <cellStyle name="Lien hypertexte" xfId="1319" builtinId="8" hidden="1"/>
    <cellStyle name="Lien hypertexte" xfId="1321" builtinId="8" hidden="1"/>
    <cellStyle name="Lien hypertexte" xfId="1323" builtinId="8" hidden="1"/>
    <cellStyle name="Lien hypertexte" xfId="1325" builtinId="8" hidden="1"/>
    <cellStyle name="Lien hypertexte" xfId="1327" builtinId="8" hidden="1"/>
    <cellStyle name="Lien hypertexte" xfId="1329" builtinId="8" hidden="1"/>
    <cellStyle name="Lien hypertexte" xfId="1331" builtinId="8" hidden="1"/>
    <cellStyle name="Lien hypertexte" xfId="1333" builtinId="8" hidden="1"/>
    <cellStyle name="Lien hypertexte" xfId="1335" builtinId="8" hidden="1"/>
    <cellStyle name="Lien hypertexte" xfId="1337" builtinId="8" hidden="1"/>
    <cellStyle name="Lien hypertexte" xfId="1339" builtinId="8" hidden="1"/>
    <cellStyle name="Lien hypertexte" xfId="1341" builtinId="8" hidden="1"/>
    <cellStyle name="Lien hypertexte" xfId="1343" builtinId="8" hidden="1"/>
    <cellStyle name="Lien hypertexte" xfId="1345" builtinId="8" hidden="1"/>
    <cellStyle name="Lien hypertexte" xfId="1347" builtinId="8" hidden="1"/>
    <cellStyle name="Lien hypertexte" xfId="1349" builtinId="8" hidden="1"/>
    <cellStyle name="Lien hypertexte" xfId="1351" builtinId="8" hidden="1"/>
    <cellStyle name="Lien hypertexte" xfId="1353" builtinId="8" hidden="1"/>
    <cellStyle name="Lien hypertexte" xfId="1355" builtinId="8" hidden="1"/>
    <cellStyle name="Lien hypertexte" xfId="1357" builtinId="8" hidden="1"/>
    <cellStyle name="Lien hypertexte" xfId="1359" builtinId="8" hidden="1"/>
    <cellStyle name="Lien hypertexte" xfId="1361" builtinId="8" hidden="1"/>
    <cellStyle name="Lien hypertexte" xfId="1363" builtinId="8" hidden="1"/>
    <cellStyle name="Lien hypertexte" xfId="1365" builtinId="8" hidden="1"/>
    <cellStyle name="Lien hypertexte" xfId="1367" builtinId="8" hidden="1"/>
    <cellStyle name="Lien hypertexte" xfId="1369" builtinId="8" hidden="1"/>
    <cellStyle name="Lien hypertexte" xfId="1371" builtinId="8" hidden="1"/>
    <cellStyle name="Lien hypertexte" xfId="1373" builtinId="8" hidden="1"/>
    <cellStyle name="Lien hypertexte" xfId="1375" builtinId="8" hidden="1"/>
    <cellStyle name="Lien hypertexte" xfId="1377" builtinId="8" hidden="1"/>
    <cellStyle name="Lien hypertexte" xfId="1379" builtinId="8" hidden="1"/>
    <cellStyle name="Lien hypertexte" xfId="1381" builtinId="8" hidden="1"/>
    <cellStyle name="Lien hypertexte" xfId="1383" builtinId="8" hidden="1"/>
    <cellStyle name="Lien hypertexte" xfId="1385" builtinId="8" hidden="1"/>
    <cellStyle name="Lien hypertexte" xfId="1387" builtinId="8" hidden="1"/>
    <cellStyle name="Lien hypertexte" xfId="1389" builtinId="8" hidden="1"/>
    <cellStyle name="Lien hypertexte" xfId="1391" builtinId="8" hidden="1"/>
    <cellStyle name="Lien hypertexte" xfId="1393" builtinId="8" hidden="1"/>
    <cellStyle name="Lien hypertexte" xfId="1395" builtinId="8" hidden="1"/>
    <cellStyle name="Lien hypertexte" xfId="1397" builtinId="8" hidden="1"/>
    <cellStyle name="Lien hypertexte" xfId="1399" builtinId="8" hidden="1"/>
    <cellStyle name="Lien hypertexte" xfId="1401" builtinId="8" hidden="1"/>
    <cellStyle name="Lien hypertexte" xfId="1403" builtinId="8" hidden="1"/>
    <cellStyle name="Lien hypertexte" xfId="1405" builtinId="8" hidden="1"/>
    <cellStyle name="Lien hypertexte" xfId="1407" builtinId="8" hidden="1"/>
    <cellStyle name="Lien hypertexte" xfId="1409" builtinId="8" hidden="1"/>
    <cellStyle name="Lien hypertexte" xfId="1411" builtinId="8" hidden="1"/>
    <cellStyle name="Lien hypertexte" xfId="1413" builtinId="8" hidden="1"/>
    <cellStyle name="Lien hypertexte" xfId="1415" builtinId="8" hidden="1"/>
    <cellStyle name="Lien hypertexte" xfId="1417" builtinId="8" hidden="1"/>
    <cellStyle name="Lien hypertexte" xfId="1419" builtinId="8" hidden="1"/>
    <cellStyle name="Lien hypertexte" xfId="1421" builtinId="8" hidden="1"/>
    <cellStyle name="Lien hypertexte" xfId="1423" builtinId="8" hidden="1"/>
    <cellStyle name="Lien hypertexte" xfId="1425" builtinId="8" hidden="1"/>
    <cellStyle name="Lien hypertexte" xfId="1427" builtinId="8" hidden="1"/>
    <cellStyle name="Lien hypertexte" xfId="1429" builtinId="8" hidden="1"/>
    <cellStyle name="Lien hypertexte" xfId="1431" builtinId="8" hidden="1"/>
    <cellStyle name="Lien hypertexte" xfId="1433" builtinId="8" hidden="1"/>
    <cellStyle name="Lien hypertexte" xfId="1435" builtinId="8" hidden="1"/>
    <cellStyle name="Lien hypertexte" xfId="1437" builtinId="8" hidden="1"/>
    <cellStyle name="Lien hypertexte" xfId="1439" builtinId="8" hidden="1"/>
    <cellStyle name="Lien hypertexte" xfId="1441" builtinId="8" hidden="1"/>
    <cellStyle name="Lien hypertexte" xfId="1443" builtinId="8" hidden="1"/>
    <cellStyle name="Lien hypertexte" xfId="1445" builtinId="8" hidden="1"/>
    <cellStyle name="Lien hypertexte" xfId="1447" builtinId="8" hidden="1"/>
    <cellStyle name="Lien hypertexte" xfId="1449" builtinId="8" hidden="1"/>
    <cellStyle name="Lien hypertexte" xfId="1451" builtinId="8" hidden="1"/>
    <cellStyle name="Lien hypertexte" xfId="1453" builtinId="8" hidden="1"/>
    <cellStyle name="Lien hypertexte" xfId="1455" builtinId="8" hidden="1"/>
    <cellStyle name="Lien hypertexte" xfId="1457" builtinId="8" hidden="1"/>
    <cellStyle name="Lien hypertexte" xfId="1459" builtinId="8" hidden="1"/>
    <cellStyle name="Lien hypertexte" xfId="1461" builtinId="8" hidden="1"/>
    <cellStyle name="Lien hypertexte" xfId="1463" builtinId="8" hidden="1"/>
    <cellStyle name="Lien hypertexte" xfId="1465" builtinId="8" hidden="1"/>
    <cellStyle name="Lien hypertexte" xfId="1467" builtinId="8" hidden="1"/>
    <cellStyle name="Lien hypertexte" xfId="1469" builtinId="8" hidden="1"/>
    <cellStyle name="Lien hypertexte" xfId="1471" builtinId="8" hidden="1"/>
    <cellStyle name="Lien hypertexte" xfId="1473" builtinId="8" hidden="1"/>
    <cellStyle name="Lien hypertexte" xfId="1475" builtinId="8" hidden="1"/>
    <cellStyle name="Lien hypertexte" xfId="1477" builtinId="8" hidden="1"/>
    <cellStyle name="Lien hypertexte" xfId="1479" builtinId="8" hidden="1"/>
    <cellStyle name="Lien hypertexte" xfId="1481" builtinId="8" hidden="1"/>
    <cellStyle name="Lien hypertexte" xfId="1483" builtinId="8" hidden="1"/>
    <cellStyle name="Lien hypertexte" xfId="1485" builtinId="8" hidden="1"/>
    <cellStyle name="Lien hypertexte" xfId="1487" builtinId="8" hidden="1"/>
    <cellStyle name="Lien hypertexte" xfId="1489" builtinId="8" hidden="1"/>
    <cellStyle name="Lien hypertexte" xfId="1491" builtinId="8" hidden="1"/>
    <cellStyle name="Lien hypertexte" xfId="1493" builtinId="8" hidden="1"/>
    <cellStyle name="Lien hypertexte" xfId="1495" builtinId="8" hidden="1"/>
    <cellStyle name="Lien hypertexte" xfId="1497" builtinId="8" hidden="1"/>
    <cellStyle name="Lien hypertexte" xfId="1499" builtinId="8" hidden="1"/>
    <cellStyle name="Lien hypertexte" xfId="1501" builtinId="8" hidden="1"/>
    <cellStyle name="Lien hypertexte" xfId="1503" builtinId="8" hidden="1"/>
    <cellStyle name="Lien hypertexte" xfId="1505" builtinId="8" hidden="1"/>
    <cellStyle name="Lien hypertexte" xfId="1507" builtinId="8" hidden="1"/>
    <cellStyle name="Lien hypertexte" xfId="1509" builtinId="8" hidden="1"/>
    <cellStyle name="Lien hypertexte" xfId="1511" builtinId="8" hidden="1"/>
    <cellStyle name="Lien hypertexte" xfId="1513" builtinId="8" hidden="1"/>
    <cellStyle name="Lien hypertexte" xfId="1515" builtinId="8" hidden="1"/>
    <cellStyle name="Lien hypertexte" xfId="1517" builtinId="8" hidden="1"/>
    <cellStyle name="Lien hypertexte" xfId="1519" builtinId="8" hidden="1"/>
    <cellStyle name="Lien hypertexte" xfId="1521" builtinId="8" hidden="1"/>
    <cellStyle name="Lien hypertexte" xfId="1523" builtinId="8" hidden="1"/>
    <cellStyle name="Lien hypertexte" xfId="1525" builtinId="8" hidden="1"/>
    <cellStyle name="Lien hypertexte" xfId="1527" builtinId="8" hidden="1"/>
    <cellStyle name="Lien hypertexte" xfId="1529" builtinId="8" hidden="1"/>
    <cellStyle name="Lien hypertexte" xfId="1531" builtinId="8" hidden="1"/>
    <cellStyle name="Lien hypertexte" xfId="1533" builtinId="8" hidden="1"/>
    <cellStyle name="Lien hypertexte" xfId="1535" builtinId="8" hidden="1"/>
    <cellStyle name="Lien hypertexte" xfId="1537" builtinId="8" hidden="1"/>
    <cellStyle name="Lien hypertexte" xfId="1539" builtinId="8" hidden="1"/>
    <cellStyle name="Lien hypertexte" xfId="1541" builtinId="8" hidden="1"/>
    <cellStyle name="Lien hypertexte" xfId="1543" builtinId="8" hidden="1"/>
    <cellStyle name="Lien hypertexte" xfId="1545" builtinId="8" hidden="1"/>
    <cellStyle name="Lien hypertexte" xfId="1547" builtinId="8" hidden="1"/>
    <cellStyle name="Lien hypertexte" xfId="1549" builtinId="8" hidden="1"/>
    <cellStyle name="Lien hypertexte" xfId="1551" builtinId="8" hidden="1"/>
    <cellStyle name="Lien hypertexte" xfId="1553" builtinId="8" hidden="1"/>
    <cellStyle name="Lien hypertexte" xfId="1555" builtinId="8" hidden="1"/>
    <cellStyle name="Lien hypertexte" xfId="1557" builtinId="8" hidden="1"/>
    <cellStyle name="Lien hypertexte" xfId="1559" builtinId="8" hidden="1"/>
    <cellStyle name="Lien hypertexte" xfId="1561" builtinId="8" hidden="1"/>
    <cellStyle name="Lien hypertexte" xfId="1563" builtinId="8" hidden="1"/>
    <cellStyle name="Lien hypertexte" xfId="1565" builtinId="8" hidden="1"/>
    <cellStyle name="Lien hypertexte" xfId="1567" builtinId="8" hidden="1"/>
    <cellStyle name="Lien hypertexte" xfId="1569" builtinId="8" hidden="1"/>
    <cellStyle name="Lien hypertexte" xfId="1571" builtinId="8" hidden="1"/>
    <cellStyle name="Lien hypertexte" xfId="1573" builtinId="8" hidden="1"/>
    <cellStyle name="Lien hypertexte" xfId="1575" builtinId="8" hidden="1"/>
    <cellStyle name="Lien hypertexte" xfId="1577" builtinId="8" hidden="1"/>
    <cellStyle name="Lien hypertexte" xfId="1579" builtinId="8" hidden="1"/>
    <cellStyle name="Lien hypertexte" xfId="1581" builtinId="8" hidden="1"/>
    <cellStyle name="Lien hypertexte" xfId="1583" builtinId="8" hidden="1"/>
    <cellStyle name="Lien hypertexte" xfId="1585" builtinId="8" hidden="1"/>
    <cellStyle name="Lien hypertexte" xfId="1587" builtinId="8" hidden="1"/>
    <cellStyle name="Lien hypertexte" xfId="1589" builtinId="8" hidden="1"/>
    <cellStyle name="Lien hypertexte" xfId="1591" builtinId="8" hidden="1"/>
    <cellStyle name="Lien hypertexte" xfId="1593" builtinId="8" hidden="1"/>
    <cellStyle name="Lien hypertexte" xfId="1595" builtinId="8" hidden="1"/>
    <cellStyle name="Lien hypertexte" xfId="1597" builtinId="8" hidden="1"/>
    <cellStyle name="Lien hypertexte" xfId="1599" builtinId="8" hidden="1"/>
    <cellStyle name="Lien hypertexte" xfId="1601" builtinId="8" hidden="1"/>
    <cellStyle name="Lien hypertexte" xfId="1603" builtinId="8" hidden="1"/>
    <cellStyle name="Lien hypertexte" xfId="1605" builtinId="8" hidden="1"/>
    <cellStyle name="Lien hypertexte" xfId="1607" builtinId="8" hidden="1"/>
    <cellStyle name="Lien hypertexte" xfId="1609" builtinId="8" hidden="1"/>
    <cellStyle name="Lien hypertexte" xfId="1611" builtinId="8" hidden="1"/>
    <cellStyle name="Lien hypertexte" xfId="1613" builtinId="8" hidden="1"/>
    <cellStyle name="Lien hypertexte" xfId="1615" builtinId="8" hidden="1"/>
    <cellStyle name="Lien hypertexte" xfId="1617" builtinId="8" hidden="1"/>
    <cellStyle name="Lien hypertexte" xfId="1619" builtinId="8" hidden="1"/>
    <cellStyle name="Lien hypertexte" xfId="1621" builtinId="8" hidden="1"/>
    <cellStyle name="Lien hypertexte" xfId="1623" builtinId="8" hidden="1"/>
    <cellStyle name="Lien hypertexte" xfId="1625" builtinId="8" hidden="1"/>
    <cellStyle name="Lien hypertexte" xfId="1627" builtinId="8" hidden="1"/>
    <cellStyle name="Lien hypertexte" xfId="1629" builtinId="8" hidden="1"/>
    <cellStyle name="Lien hypertexte" xfId="1631" builtinId="8" hidden="1"/>
    <cellStyle name="Lien hypertexte" xfId="1633" builtinId="8" hidden="1"/>
    <cellStyle name="Lien hypertexte" xfId="1635" builtinId="8" hidden="1"/>
    <cellStyle name="Lien hypertexte" xfId="1637" builtinId="8" hidden="1"/>
    <cellStyle name="Lien hypertexte" xfId="1639" builtinId="8" hidden="1"/>
    <cellStyle name="Lien hypertexte" xfId="1641" builtinId="8" hidden="1"/>
    <cellStyle name="Lien hypertexte" xfId="1643" builtinId="8" hidden="1"/>
    <cellStyle name="Lien hypertexte" xfId="1645" builtinId="8" hidden="1"/>
    <cellStyle name="Lien hypertexte" xfId="1647" builtinId="8" hidden="1"/>
    <cellStyle name="Lien hypertexte" xfId="1649" builtinId="8" hidden="1"/>
    <cellStyle name="Lien hypertexte" xfId="1651" builtinId="8" hidden="1"/>
    <cellStyle name="Lien hypertexte" xfId="1653" builtinId="8" hidden="1"/>
    <cellStyle name="Lien hypertexte" xfId="1655" builtinId="8" hidden="1"/>
    <cellStyle name="Lien hypertexte" xfId="1657" builtinId="8" hidden="1"/>
    <cellStyle name="Lien hypertexte" xfId="1659" builtinId="8" hidden="1"/>
    <cellStyle name="Lien hypertexte" xfId="1661" builtinId="8" hidden="1"/>
    <cellStyle name="Lien hypertexte" xfId="1663" builtinId="8" hidden="1"/>
    <cellStyle name="Lien hypertexte" xfId="1665" builtinId="8" hidden="1"/>
    <cellStyle name="Lien hypertexte" xfId="1667" builtinId="8" hidden="1"/>
    <cellStyle name="Lien hypertexte" xfId="1669" builtinId="8" hidden="1"/>
    <cellStyle name="Lien hypertexte" xfId="1671" builtinId="8" hidden="1"/>
    <cellStyle name="Lien hypertexte" xfId="1673" builtinId="8" hidden="1"/>
    <cellStyle name="Lien hypertexte" xfId="1675" builtinId="8" hidden="1"/>
    <cellStyle name="Lien hypertexte" xfId="1677" builtinId="8" hidden="1"/>
    <cellStyle name="Lien hypertexte" xfId="1679" builtinId="8" hidden="1"/>
    <cellStyle name="Lien hypertexte" xfId="1681" builtinId="8" hidden="1"/>
    <cellStyle name="Lien hypertexte" xfId="1683" builtinId="8" hidden="1"/>
    <cellStyle name="Lien hypertexte" xfId="1685" builtinId="8" hidden="1"/>
    <cellStyle name="Lien hypertexte" xfId="1687" builtinId="8" hidden="1"/>
    <cellStyle name="Lien hypertexte" xfId="1689" builtinId="8" hidden="1"/>
    <cellStyle name="Lien hypertexte" xfId="1691" builtinId="8" hidden="1"/>
    <cellStyle name="Lien hypertexte" xfId="1693" builtinId="8" hidden="1"/>
    <cellStyle name="Lien hypertexte" xfId="1695" builtinId="8" hidden="1"/>
    <cellStyle name="Lien hypertexte" xfId="1697" builtinId="8" hidden="1"/>
    <cellStyle name="Lien hypertexte" xfId="1699" builtinId="8" hidden="1"/>
    <cellStyle name="Lien hypertexte" xfId="1701" builtinId="8" hidden="1"/>
    <cellStyle name="Lien hypertexte" xfId="1703" builtinId="8" hidden="1"/>
    <cellStyle name="Lien hypertexte" xfId="1705" builtinId="8" hidden="1"/>
    <cellStyle name="Lien hypertexte" xfId="1707" builtinId="8" hidden="1"/>
    <cellStyle name="Lien hypertexte" xfId="1709" builtinId="8" hidden="1"/>
    <cellStyle name="Lien hypertexte" xfId="1711" builtinId="8" hidden="1"/>
    <cellStyle name="Lien hypertexte" xfId="1713" builtinId="8" hidden="1"/>
    <cellStyle name="Lien hypertexte" xfId="1715" builtinId="8" hidden="1"/>
    <cellStyle name="Lien hypertexte" xfId="1717" builtinId="8" hidden="1"/>
    <cellStyle name="Lien hypertexte" xfId="1719" builtinId="8" hidden="1"/>
    <cellStyle name="Lien hypertexte" xfId="1721" builtinId="8" hidden="1"/>
    <cellStyle name="Lien hypertexte" xfId="1723" builtinId="8" hidden="1"/>
    <cellStyle name="Lien hypertexte" xfId="1725" builtinId="8" hidden="1"/>
    <cellStyle name="Lien hypertexte" xfId="1727" builtinId="8" hidden="1"/>
    <cellStyle name="Lien hypertexte" xfId="1729" builtinId="8" hidden="1"/>
    <cellStyle name="Lien hypertexte" xfId="1731" builtinId="8" hidden="1"/>
    <cellStyle name="Lien hypertexte" xfId="1733" builtinId="8" hidden="1"/>
    <cellStyle name="Lien hypertexte" xfId="1735" builtinId="8" hidden="1"/>
    <cellStyle name="Lien hypertexte" xfId="1737" builtinId="8" hidden="1"/>
    <cellStyle name="Lien hypertexte" xfId="1739" builtinId="8" hidden="1"/>
    <cellStyle name="Lien hypertexte" xfId="1741" builtinId="8" hidden="1"/>
    <cellStyle name="Lien hypertexte" xfId="1743" builtinId="8" hidden="1"/>
    <cellStyle name="Lien hypertexte" xfId="1745" builtinId="8" hidden="1"/>
    <cellStyle name="Lien hypertexte" xfId="1747" builtinId="8" hidden="1"/>
    <cellStyle name="Lien hypertexte" xfId="1749" builtinId="8" hidden="1"/>
    <cellStyle name="Lien hypertexte" xfId="1751" builtinId="8" hidden="1"/>
    <cellStyle name="Lien hypertexte" xfId="1753" builtinId="8" hidden="1"/>
    <cellStyle name="Lien hypertexte" xfId="1755" builtinId="8" hidden="1"/>
    <cellStyle name="Lien hypertexte" xfId="1757" builtinId="8" hidden="1"/>
    <cellStyle name="Lien hypertexte" xfId="1759" builtinId="8" hidden="1"/>
    <cellStyle name="Lien hypertexte" xfId="1761" builtinId="8" hidden="1"/>
    <cellStyle name="Lien hypertexte" xfId="1763" builtinId="8" hidden="1"/>
    <cellStyle name="Lien hypertexte" xfId="1765" builtinId="8" hidden="1"/>
    <cellStyle name="Lien hypertexte" xfId="1767" builtinId="8" hidden="1"/>
    <cellStyle name="Lien hypertexte" xfId="1769" builtinId="8" hidden="1"/>
    <cellStyle name="Lien hypertexte" xfId="1771" builtinId="8" hidden="1"/>
    <cellStyle name="Lien hypertexte" xfId="1773" builtinId="8" hidden="1"/>
    <cellStyle name="Lien hypertexte" xfId="1775" builtinId="8" hidden="1"/>
    <cellStyle name="Lien hypertexte" xfId="1777" builtinId="8" hidden="1"/>
    <cellStyle name="Lien hypertexte" xfId="1779" builtinId="8" hidden="1"/>
    <cellStyle name="Lien hypertexte" xfId="1781" builtinId="8" hidden="1"/>
    <cellStyle name="Lien hypertexte" xfId="1783" builtinId="8" hidden="1"/>
    <cellStyle name="Lien hypertexte" xfId="1785" builtinId="8" hidden="1"/>
    <cellStyle name="Lien hypertexte" xfId="1787" builtinId="8" hidden="1"/>
    <cellStyle name="Lien hypertexte" xfId="1789" builtinId="8" hidden="1"/>
    <cellStyle name="Lien hypertexte" xfId="1791" builtinId="8" hidden="1"/>
    <cellStyle name="Lien hypertexte" xfId="1793" builtinId="8" hidden="1"/>
    <cellStyle name="Lien hypertexte" xfId="1795" builtinId="8" hidden="1"/>
    <cellStyle name="Lien hypertexte" xfId="1797" builtinId="8" hidden="1"/>
    <cellStyle name="Lien hypertexte" xfId="1799" builtinId="8" hidden="1"/>
    <cellStyle name="Lien hypertexte" xfId="1801" builtinId="8" hidden="1"/>
    <cellStyle name="Lien hypertexte" xfId="1803" builtinId="8" hidden="1"/>
    <cellStyle name="Lien hypertexte" xfId="1805" builtinId="8" hidden="1"/>
    <cellStyle name="Lien hypertexte" xfId="1807" builtinId="8" hidden="1"/>
    <cellStyle name="Lien hypertexte" xfId="1809" builtinId="8" hidden="1"/>
    <cellStyle name="Lien hypertexte" xfId="1811" builtinId="8" hidden="1"/>
    <cellStyle name="Lien hypertexte" xfId="1813" builtinId="8" hidden="1"/>
    <cellStyle name="Lien hypertexte" xfId="1815" builtinId="8" hidden="1"/>
    <cellStyle name="Lien hypertexte" xfId="1817" builtinId="8" hidden="1"/>
    <cellStyle name="Lien hypertexte" xfId="1819" builtinId="8" hidden="1"/>
    <cellStyle name="Lien hypertexte" xfId="1821" builtinId="8" hidden="1"/>
    <cellStyle name="Lien hypertexte" xfId="1823" builtinId="8" hidden="1"/>
    <cellStyle name="Lien hypertexte" xfId="1825" builtinId="8" hidden="1"/>
    <cellStyle name="Lien hypertexte" xfId="1827" builtinId="8" hidden="1"/>
    <cellStyle name="Lien hypertexte" xfId="1829" builtinId="8" hidden="1"/>
    <cellStyle name="Lien hypertexte" xfId="1831" builtinId="8" hidden="1"/>
    <cellStyle name="Lien hypertexte" xfId="1833" builtinId="8" hidden="1"/>
    <cellStyle name="Lien hypertexte" xfId="1835" builtinId="8" hidden="1"/>
    <cellStyle name="Lien hypertexte" xfId="1837" builtinId="8" hidden="1"/>
    <cellStyle name="Lien hypertexte" xfId="1839" builtinId="8" hidden="1"/>
    <cellStyle name="Lien hypertexte" xfId="1841" builtinId="8" hidden="1"/>
    <cellStyle name="Lien hypertexte" xfId="1843" builtinId="8" hidden="1"/>
    <cellStyle name="Lien hypertexte" xfId="1845" builtinId="8" hidden="1"/>
    <cellStyle name="Lien hypertexte" xfId="1847" builtinId="8" hidden="1"/>
    <cellStyle name="Lien hypertexte" xfId="1849" builtinId="8" hidden="1"/>
    <cellStyle name="Lien hypertexte" xfId="1851" builtinId="8" hidden="1"/>
    <cellStyle name="Lien hypertexte" xfId="1853" builtinId="8" hidden="1"/>
    <cellStyle name="Lien hypertexte" xfId="1855" builtinId="8" hidden="1"/>
    <cellStyle name="Lien hypertexte" xfId="1857" builtinId="8" hidden="1"/>
    <cellStyle name="Lien hypertexte" xfId="1859" builtinId="8" hidden="1"/>
    <cellStyle name="Lien hypertexte" xfId="1861" builtinId="8" hidden="1"/>
    <cellStyle name="Lien hypertexte" xfId="1863" builtinId="8" hidden="1"/>
    <cellStyle name="Lien hypertexte" xfId="1865" builtinId="8" hidden="1"/>
    <cellStyle name="Lien hypertexte" xfId="1867" builtinId="8" hidden="1"/>
    <cellStyle name="Lien hypertexte" xfId="1869" builtinId="8" hidden="1"/>
    <cellStyle name="Lien hypertexte" xfId="1871" builtinId="8" hidden="1"/>
    <cellStyle name="Lien hypertexte" xfId="1873" builtinId="8" hidden="1"/>
    <cellStyle name="Lien hypertexte" xfId="1875" builtinId="8" hidden="1"/>
    <cellStyle name="Lien hypertexte" xfId="1877" builtinId="8" hidden="1"/>
    <cellStyle name="Lien hypertexte" xfId="1879" builtinId="8" hidden="1"/>
    <cellStyle name="Lien hypertexte" xfId="1881" builtinId="8" hidden="1"/>
    <cellStyle name="Lien hypertexte" xfId="1883" builtinId="8" hidden="1"/>
    <cellStyle name="Lien hypertexte" xfId="1885" builtinId="8" hidden="1"/>
    <cellStyle name="Lien hypertexte" xfId="1887" builtinId="8" hidden="1"/>
    <cellStyle name="Lien hypertexte" xfId="1889" builtinId="8" hidden="1"/>
    <cellStyle name="Lien hypertexte" xfId="1891" builtinId="8" hidden="1"/>
    <cellStyle name="Lien hypertexte" xfId="1893" builtinId="8" hidden="1"/>
    <cellStyle name="Lien hypertexte" xfId="1895" builtinId="8" hidden="1"/>
    <cellStyle name="Lien hypertexte" xfId="1897" builtinId="8" hidden="1"/>
    <cellStyle name="Lien hypertexte" xfId="1899" builtinId="8" hidden="1"/>
    <cellStyle name="Lien hypertexte" xfId="1901" builtinId="8" hidden="1"/>
    <cellStyle name="Lien hypertexte" xfId="1903" builtinId="8" hidden="1"/>
    <cellStyle name="Lien hypertexte" xfId="1905" builtinId="8" hidden="1"/>
    <cellStyle name="Lien hypertexte" xfId="1907" builtinId="8" hidden="1"/>
    <cellStyle name="Lien hypertexte" xfId="1909" builtinId="8" hidden="1"/>
    <cellStyle name="Lien hypertexte" xfId="1911" builtinId="8" hidden="1"/>
    <cellStyle name="Lien hypertexte" xfId="1913" builtinId="8" hidden="1"/>
    <cellStyle name="Lien hypertexte" xfId="1915" builtinId="8" hidden="1"/>
    <cellStyle name="Lien hypertexte" xfId="1917" builtinId="8" hidden="1"/>
    <cellStyle name="Lien hypertexte" xfId="1919" builtinId="8" hidden="1"/>
    <cellStyle name="Lien hypertexte" xfId="1921" builtinId="8" hidden="1"/>
    <cellStyle name="Lien hypertexte" xfId="1923" builtinId="8" hidden="1"/>
    <cellStyle name="Lien hypertexte" xfId="1925" builtinId="8" hidden="1"/>
    <cellStyle name="Lien hypertexte" xfId="1927" builtinId="8" hidden="1"/>
    <cellStyle name="Lien hypertexte" xfId="1929" builtinId="8" hidden="1"/>
    <cellStyle name="Lien hypertexte" xfId="1931" builtinId="8" hidden="1"/>
    <cellStyle name="Lien hypertexte" xfId="1933" builtinId="8" hidden="1"/>
    <cellStyle name="Lien hypertexte" xfId="1935" builtinId="8" hidden="1"/>
    <cellStyle name="Lien hypertexte" xfId="1937" builtinId="8" hidden="1"/>
    <cellStyle name="Lien hypertexte" xfId="1939" builtinId="8" hidden="1"/>
    <cellStyle name="Lien hypertexte" xfId="1941" builtinId="8" hidden="1"/>
    <cellStyle name="Lien hypertexte" xfId="1943" builtinId="8" hidden="1"/>
    <cellStyle name="Lien hypertexte" xfId="1945" builtinId="8" hidden="1"/>
    <cellStyle name="Lien hypertexte" xfId="1947" builtinId="8" hidden="1"/>
    <cellStyle name="Lien hypertexte" xfId="1949" builtinId="8" hidden="1"/>
    <cellStyle name="Lien hypertexte" xfId="1951" builtinId="8" hidden="1"/>
    <cellStyle name="Lien hypertexte" xfId="1953" builtinId="8" hidden="1"/>
    <cellStyle name="Lien hypertexte" xfId="1955" builtinId="8" hidden="1"/>
    <cellStyle name="Lien hypertexte" xfId="1957" builtinId="8" hidden="1"/>
    <cellStyle name="Lien hypertexte" xfId="1959" builtinId="8" hidden="1"/>
    <cellStyle name="Lien hypertexte" xfId="1961" builtinId="8" hidden="1"/>
    <cellStyle name="Lien hypertexte" xfId="1963" builtinId="8" hidden="1"/>
    <cellStyle name="Lien hypertexte" xfId="1965" builtinId="8" hidden="1"/>
    <cellStyle name="Lien hypertexte" xfId="1967" builtinId="8" hidden="1"/>
    <cellStyle name="Lien hypertexte" xfId="1969" builtinId="8" hidden="1"/>
    <cellStyle name="Lien hypertexte" xfId="1971" builtinId="8" hidden="1"/>
    <cellStyle name="Lien hypertexte" xfId="1973" builtinId="8" hidden="1"/>
    <cellStyle name="Lien hypertexte" xfId="1975" builtinId="8" hidden="1"/>
    <cellStyle name="Lien hypertexte" xfId="1977" builtinId="8" hidden="1"/>
    <cellStyle name="Lien hypertexte" xfId="1979" builtinId="8" hidden="1"/>
    <cellStyle name="Lien hypertexte" xfId="1981" builtinId="8" hidden="1"/>
    <cellStyle name="Lien hypertexte" xfId="1983" builtinId="8" hidden="1"/>
    <cellStyle name="Lien hypertexte" xfId="1985" builtinId="8" hidden="1"/>
    <cellStyle name="Lien hypertexte" xfId="1987" builtinId="8" hidden="1"/>
    <cellStyle name="Lien hypertexte" xfId="1990" builtinId="8" hidden="1"/>
    <cellStyle name="Lien hypertexte" xfId="1992" builtinId="8" hidden="1"/>
    <cellStyle name="Lien hypertexte" xfId="1994" builtinId="8" hidden="1"/>
    <cellStyle name="Lien hypertexte" xfId="1996" builtinId="8" hidden="1"/>
    <cellStyle name="Lien hypertexte" xfId="1998" builtinId="8" hidden="1"/>
    <cellStyle name="Lien hypertexte" xfId="2000" builtinId="8" hidden="1"/>
    <cellStyle name="Lien hypertexte" xfId="2002" builtinId="8" hidden="1"/>
    <cellStyle name="Lien hypertexte" xfId="2004" builtinId="8" hidden="1"/>
    <cellStyle name="Lien hypertexte" xfId="2006" builtinId="8" hidden="1"/>
    <cellStyle name="Lien hypertexte" xfId="2008" builtinId="8" hidden="1"/>
    <cellStyle name="Lien hypertexte" xfId="2010" builtinId="8" hidden="1"/>
    <cellStyle name="Lien hypertexte" xfId="2012" builtinId="8" hidden="1"/>
    <cellStyle name="Lien hypertexte" xfId="2014" builtinId="8" hidden="1"/>
    <cellStyle name="Lien hypertexte" xfId="2016" builtinId="8" hidden="1"/>
    <cellStyle name="Lien hypertexte" xfId="2018" builtinId="8" hidden="1"/>
    <cellStyle name="Lien hypertexte" xfId="2020" builtinId="8" hidden="1"/>
    <cellStyle name="Lien hypertexte" xfId="2022" builtinId="8" hidden="1"/>
    <cellStyle name="Lien hypertexte" xfId="2024" builtinId="8" hidden="1"/>
    <cellStyle name="Lien hypertexte" xfId="2026" builtinId="8" hidden="1"/>
    <cellStyle name="Lien hypertexte" xfId="2028" builtinId="8" hidden="1"/>
    <cellStyle name="Lien hypertexte" xfId="2030" builtinId="8" hidden="1"/>
    <cellStyle name="Lien hypertexte" xfId="2032"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Lien hypertexte visité" xfId="272" builtinId="9" hidden="1"/>
    <cellStyle name="Lien hypertexte visité" xfId="274" builtinId="9" hidden="1"/>
    <cellStyle name="Lien hypertexte visité" xfId="276" builtinId="9" hidden="1"/>
    <cellStyle name="Lien hypertexte visité" xfId="278" builtinId="9" hidden="1"/>
    <cellStyle name="Lien hypertexte visité" xfId="280" builtinId="9" hidden="1"/>
    <cellStyle name="Lien hypertexte visité" xfId="282" builtinId="9" hidden="1"/>
    <cellStyle name="Lien hypertexte visité" xfId="284" builtinId="9" hidden="1"/>
    <cellStyle name="Lien hypertexte visité" xfId="286" builtinId="9" hidden="1"/>
    <cellStyle name="Lien hypertexte visité" xfId="288" builtinId="9" hidden="1"/>
    <cellStyle name="Lien hypertexte visité" xfId="290" builtinId="9" hidden="1"/>
    <cellStyle name="Lien hypertexte visité" xfId="292" builtinId="9" hidden="1"/>
    <cellStyle name="Lien hypertexte visité" xfId="294" builtinId="9" hidden="1"/>
    <cellStyle name="Lien hypertexte visité" xfId="296" builtinId="9" hidden="1"/>
    <cellStyle name="Lien hypertexte visité" xfId="298" builtinId="9" hidden="1"/>
    <cellStyle name="Lien hypertexte visité" xfId="300" builtinId="9" hidden="1"/>
    <cellStyle name="Lien hypertexte visité" xfId="302" builtinId="9" hidden="1"/>
    <cellStyle name="Lien hypertexte visité" xfId="304" builtinId="9" hidden="1"/>
    <cellStyle name="Lien hypertexte visité" xfId="306" builtinId="9" hidden="1"/>
    <cellStyle name="Lien hypertexte visité" xfId="308" builtinId="9" hidden="1"/>
    <cellStyle name="Lien hypertexte visité" xfId="310" builtinId="9" hidden="1"/>
    <cellStyle name="Lien hypertexte visité" xfId="312" builtinId="9" hidden="1"/>
    <cellStyle name="Lien hypertexte visité" xfId="314" builtinId="9" hidden="1"/>
    <cellStyle name="Lien hypertexte visité" xfId="316" builtinId="9" hidden="1"/>
    <cellStyle name="Lien hypertexte visité" xfId="318" builtinId="9" hidden="1"/>
    <cellStyle name="Lien hypertexte visité" xfId="320" builtinId="9" hidden="1"/>
    <cellStyle name="Lien hypertexte visité" xfId="322" builtinId="9" hidden="1"/>
    <cellStyle name="Lien hypertexte visité" xfId="324" builtinId="9" hidden="1"/>
    <cellStyle name="Lien hypertexte visité" xfId="326" builtinId="9" hidden="1"/>
    <cellStyle name="Lien hypertexte visité" xfId="328" builtinId="9" hidden="1"/>
    <cellStyle name="Lien hypertexte visité" xfId="330" builtinId="9" hidden="1"/>
    <cellStyle name="Lien hypertexte visité" xfId="332" builtinId="9" hidden="1"/>
    <cellStyle name="Lien hypertexte visité" xfId="334" builtinId="9" hidden="1"/>
    <cellStyle name="Lien hypertexte visité" xfId="336" builtinId="9" hidden="1"/>
    <cellStyle name="Lien hypertexte visité" xfId="338" builtinId="9" hidden="1"/>
    <cellStyle name="Lien hypertexte visité" xfId="340" builtinId="9" hidden="1"/>
    <cellStyle name="Lien hypertexte visité" xfId="342" builtinId="9" hidden="1"/>
    <cellStyle name="Lien hypertexte visité" xfId="344" builtinId="9" hidden="1"/>
    <cellStyle name="Lien hypertexte visité" xfId="346" builtinId="9" hidden="1"/>
    <cellStyle name="Lien hypertexte visité" xfId="348" builtinId="9" hidden="1"/>
    <cellStyle name="Lien hypertexte visité" xfId="350" builtinId="9" hidden="1"/>
    <cellStyle name="Lien hypertexte visité" xfId="352" builtinId="9" hidden="1"/>
    <cellStyle name="Lien hypertexte visité" xfId="354" builtinId="9" hidden="1"/>
    <cellStyle name="Lien hypertexte visité" xfId="356" builtinId="9" hidden="1"/>
    <cellStyle name="Lien hypertexte visité" xfId="358" builtinId="9" hidden="1"/>
    <cellStyle name="Lien hypertexte visité" xfId="360" builtinId="9" hidden="1"/>
    <cellStyle name="Lien hypertexte visité" xfId="362" builtinId="9" hidden="1"/>
    <cellStyle name="Lien hypertexte visité" xfId="364" builtinId="9" hidden="1"/>
    <cellStyle name="Lien hypertexte visité" xfId="366" builtinId="9" hidden="1"/>
    <cellStyle name="Lien hypertexte visité" xfId="368" builtinId="9" hidden="1"/>
    <cellStyle name="Lien hypertexte visité" xfId="370" builtinId="9" hidden="1"/>
    <cellStyle name="Lien hypertexte visité" xfId="372" builtinId="9" hidden="1"/>
    <cellStyle name="Lien hypertexte visité" xfId="374" builtinId="9" hidden="1"/>
    <cellStyle name="Lien hypertexte visité" xfId="376" builtinId="9" hidden="1"/>
    <cellStyle name="Lien hypertexte visité" xfId="378" builtinId="9" hidden="1"/>
    <cellStyle name="Lien hypertexte visité" xfId="380" builtinId="9" hidden="1"/>
    <cellStyle name="Lien hypertexte visité" xfId="382" builtinId="9" hidden="1"/>
    <cellStyle name="Lien hypertexte visité" xfId="384" builtinId="9" hidden="1"/>
    <cellStyle name="Lien hypertexte visité" xfId="386" builtinId="9" hidden="1"/>
    <cellStyle name="Lien hypertexte visité" xfId="388" builtinId="9" hidden="1"/>
    <cellStyle name="Lien hypertexte visité" xfId="390" builtinId="9" hidden="1"/>
    <cellStyle name="Lien hypertexte visité" xfId="392" builtinId="9" hidden="1"/>
    <cellStyle name="Lien hypertexte visité" xfId="394" builtinId="9" hidden="1"/>
    <cellStyle name="Lien hypertexte visité" xfId="396" builtinId="9" hidden="1"/>
    <cellStyle name="Lien hypertexte visité" xfId="398" builtinId="9" hidden="1"/>
    <cellStyle name="Lien hypertexte visité" xfId="400" builtinId="9" hidden="1"/>
    <cellStyle name="Lien hypertexte visité" xfId="402" builtinId="9" hidden="1"/>
    <cellStyle name="Lien hypertexte visité" xfId="404" builtinId="9" hidden="1"/>
    <cellStyle name="Lien hypertexte visité" xfId="406" builtinId="9" hidden="1"/>
    <cellStyle name="Lien hypertexte visité" xfId="408" builtinId="9" hidden="1"/>
    <cellStyle name="Lien hypertexte visité" xfId="410" builtinId="9" hidden="1"/>
    <cellStyle name="Lien hypertexte visité" xfId="412" builtinId="9" hidden="1"/>
    <cellStyle name="Lien hypertexte visité" xfId="414" builtinId="9" hidden="1"/>
    <cellStyle name="Lien hypertexte visité" xfId="416" builtinId="9" hidden="1"/>
    <cellStyle name="Lien hypertexte visité" xfId="418" builtinId="9" hidden="1"/>
    <cellStyle name="Lien hypertexte visité" xfId="420" builtinId="9" hidden="1"/>
    <cellStyle name="Lien hypertexte visité" xfId="422" builtinId="9" hidden="1"/>
    <cellStyle name="Lien hypertexte visité" xfId="424" builtinId="9" hidden="1"/>
    <cellStyle name="Lien hypertexte visité" xfId="426" builtinId="9" hidden="1"/>
    <cellStyle name="Lien hypertexte visité" xfId="428" builtinId="9" hidden="1"/>
    <cellStyle name="Lien hypertexte visité" xfId="430" builtinId="9" hidden="1"/>
    <cellStyle name="Lien hypertexte visité" xfId="432" builtinId="9" hidden="1"/>
    <cellStyle name="Lien hypertexte visité" xfId="434" builtinId="9" hidden="1"/>
    <cellStyle name="Lien hypertexte visité" xfId="436" builtinId="9" hidden="1"/>
    <cellStyle name="Lien hypertexte visité" xfId="438" builtinId="9" hidden="1"/>
    <cellStyle name="Lien hypertexte visité" xfId="440" builtinId="9" hidden="1"/>
    <cellStyle name="Lien hypertexte visité" xfId="442" builtinId="9" hidden="1"/>
    <cellStyle name="Lien hypertexte visité" xfId="444" builtinId="9" hidden="1"/>
    <cellStyle name="Lien hypertexte visité" xfId="446" builtinId="9" hidden="1"/>
    <cellStyle name="Lien hypertexte visité" xfId="448" builtinId="9" hidden="1"/>
    <cellStyle name="Lien hypertexte visité" xfId="450" builtinId="9" hidden="1"/>
    <cellStyle name="Lien hypertexte visité" xfId="452" builtinId="9" hidden="1"/>
    <cellStyle name="Lien hypertexte visité" xfId="454" builtinId="9" hidden="1"/>
    <cellStyle name="Lien hypertexte visité" xfId="456" builtinId="9" hidden="1"/>
    <cellStyle name="Lien hypertexte visité" xfId="458" builtinId="9" hidden="1"/>
    <cellStyle name="Lien hypertexte visité" xfId="460" builtinId="9" hidden="1"/>
    <cellStyle name="Lien hypertexte visité" xfId="462" builtinId="9" hidden="1"/>
    <cellStyle name="Lien hypertexte visité" xfId="464" builtinId="9" hidden="1"/>
    <cellStyle name="Lien hypertexte visité" xfId="466" builtinId="9" hidden="1"/>
    <cellStyle name="Lien hypertexte visité" xfId="468" builtinId="9" hidden="1"/>
    <cellStyle name="Lien hypertexte visité" xfId="470" builtinId="9" hidden="1"/>
    <cellStyle name="Lien hypertexte visité" xfId="472" builtinId="9" hidden="1"/>
    <cellStyle name="Lien hypertexte visité" xfId="474" builtinId="9" hidden="1"/>
    <cellStyle name="Lien hypertexte visité" xfId="476" builtinId="9" hidden="1"/>
    <cellStyle name="Lien hypertexte visité" xfId="478" builtinId="9" hidden="1"/>
    <cellStyle name="Lien hypertexte visité" xfId="480" builtinId="9" hidden="1"/>
    <cellStyle name="Lien hypertexte visité" xfId="482" builtinId="9" hidden="1"/>
    <cellStyle name="Lien hypertexte visité" xfId="484" builtinId="9" hidden="1"/>
    <cellStyle name="Lien hypertexte visité" xfId="486" builtinId="9" hidden="1"/>
    <cellStyle name="Lien hypertexte visité" xfId="488" builtinId="9" hidden="1"/>
    <cellStyle name="Lien hypertexte visité" xfId="490" builtinId="9" hidden="1"/>
    <cellStyle name="Lien hypertexte visité" xfId="492" builtinId="9" hidden="1"/>
    <cellStyle name="Lien hypertexte visité" xfId="494" builtinId="9" hidden="1"/>
    <cellStyle name="Lien hypertexte visité" xfId="496" builtinId="9" hidden="1"/>
    <cellStyle name="Lien hypertexte visité" xfId="498" builtinId="9" hidden="1"/>
    <cellStyle name="Lien hypertexte visité" xfId="500" builtinId="9" hidden="1"/>
    <cellStyle name="Lien hypertexte visité" xfId="502" builtinId="9" hidden="1"/>
    <cellStyle name="Lien hypertexte visité" xfId="504" builtinId="9" hidden="1"/>
    <cellStyle name="Lien hypertexte visité" xfId="506" builtinId="9" hidden="1"/>
    <cellStyle name="Lien hypertexte visité" xfId="508" builtinId="9" hidden="1"/>
    <cellStyle name="Lien hypertexte visité" xfId="510" builtinId="9" hidden="1"/>
    <cellStyle name="Lien hypertexte visité" xfId="512" builtinId="9" hidden="1"/>
    <cellStyle name="Lien hypertexte visité" xfId="514" builtinId="9" hidden="1"/>
    <cellStyle name="Lien hypertexte visité" xfId="516" builtinId="9" hidden="1"/>
    <cellStyle name="Lien hypertexte visité" xfId="518" builtinId="9" hidden="1"/>
    <cellStyle name="Lien hypertexte visité" xfId="520" builtinId="9" hidden="1"/>
    <cellStyle name="Lien hypertexte visité" xfId="522" builtinId="9" hidden="1"/>
    <cellStyle name="Lien hypertexte visité" xfId="524" builtinId="9" hidden="1"/>
    <cellStyle name="Lien hypertexte visité" xfId="526" builtinId="9" hidden="1"/>
    <cellStyle name="Lien hypertexte visité" xfId="528" builtinId="9" hidden="1"/>
    <cellStyle name="Lien hypertexte visité" xfId="530" builtinId="9" hidden="1"/>
    <cellStyle name="Lien hypertexte visité" xfId="532" builtinId="9" hidden="1"/>
    <cellStyle name="Lien hypertexte visité" xfId="534" builtinId="9" hidden="1"/>
    <cellStyle name="Lien hypertexte visité" xfId="536" builtinId="9" hidden="1"/>
    <cellStyle name="Lien hypertexte visité" xfId="538" builtinId="9" hidden="1"/>
    <cellStyle name="Lien hypertexte visité" xfId="540" builtinId="9" hidden="1"/>
    <cellStyle name="Lien hypertexte visité" xfId="542" builtinId="9" hidden="1"/>
    <cellStyle name="Lien hypertexte visité" xfId="544" builtinId="9" hidden="1"/>
    <cellStyle name="Lien hypertexte visité" xfId="546" builtinId="9" hidden="1"/>
    <cellStyle name="Lien hypertexte visité" xfId="548" builtinId="9" hidden="1"/>
    <cellStyle name="Lien hypertexte visité" xfId="550" builtinId="9" hidden="1"/>
    <cellStyle name="Lien hypertexte visité" xfId="552" builtinId="9" hidden="1"/>
    <cellStyle name="Lien hypertexte visité" xfId="554" builtinId="9" hidden="1"/>
    <cellStyle name="Lien hypertexte visité" xfId="556" builtinId="9" hidden="1"/>
    <cellStyle name="Lien hypertexte visité" xfId="558" builtinId="9" hidden="1"/>
    <cellStyle name="Lien hypertexte visité" xfId="560" builtinId="9" hidden="1"/>
    <cellStyle name="Lien hypertexte visité" xfId="562" builtinId="9" hidden="1"/>
    <cellStyle name="Lien hypertexte visité" xfId="564" builtinId="9" hidden="1"/>
    <cellStyle name="Lien hypertexte visité" xfId="566" builtinId="9" hidden="1"/>
    <cellStyle name="Lien hypertexte visité" xfId="568" builtinId="9" hidden="1"/>
    <cellStyle name="Lien hypertexte visité" xfId="570" builtinId="9" hidden="1"/>
    <cellStyle name="Lien hypertexte visité" xfId="572" builtinId="9" hidden="1"/>
    <cellStyle name="Lien hypertexte visité" xfId="574" builtinId="9" hidden="1"/>
    <cellStyle name="Lien hypertexte visité" xfId="576" builtinId="9" hidden="1"/>
    <cellStyle name="Lien hypertexte visité" xfId="578" builtinId="9" hidden="1"/>
    <cellStyle name="Lien hypertexte visité" xfId="580" builtinId="9" hidden="1"/>
    <cellStyle name="Lien hypertexte visité" xfId="582" builtinId="9" hidden="1"/>
    <cellStyle name="Lien hypertexte visité" xfId="584" builtinId="9" hidden="1"/>
    <cellStyle name="Lien hypertexte visité" xfId="586" builtinId="9" hidden="1"/>
    <cellStyle name="Lien hypertexte visité" xfId="588" builtinId="9" hidden="1"/>
    <cellStyle name="Lien hypertexte visité" xfId="590" builtinId="9" hidden="1"/>
    <cellStyle name="Lien hypertexte visité" xfId="592" builtinId="9" hidden="1"/>
    <cellStyle name="Lien hypertexte visité" xfId="594" builtinId="9" hidden="1"/>
    <cellStyle name="Lien hypertexte visité" xfId="596" builtinId="9" hidden="1"/>
    <cellStyle name="Lien hypertexte visité" xfId="598" builtinId="9" hidden="1"/>
    <cellStyle name="Lien hypertexte visité" xfId="600" builtinId="9" hidden="1"/>
    <cellStyle name="Lien hypertexte visité" xfId="602" builtinId="9" hidden="1"/>
    <cellStyle name="Lien hypertexte visité" xfId="604" builtinId="9" hidden="1"/>
    <cellStyle name="Lien hypertexte visité" xfId="606" builtinId="9" hidden="1"/>
    <cellStyle name="Lien hypertexte visité" xfId="608" builtinId="9" hidden="1"/>
    <cellStyle name="Lien hypertexte visité" xfId="610" builtinId="9" hidden="1"/>
    <cellStyle name="Lien hypertexte visité" xfId="612" builtinId="9" hidden="1"/>
    <cellStyle name="Lien hypertexte visité" xfId="614" builtinId="9" hidden="1"/>
    <cellStyle name="Lien hypertexte visité" xfId="616" builtinId="9" hidden="1"/>
    <cellStyle name="Lien hypertexte visité" xfId="618" builtinId="9" hidden="1"/>
    <cellStyle name="Lien hypertexte visité" xfId="620" builtinId="9" hidden="1"/>
    <cellStyle name="Lien hypertexte visité" xfId="622" builtinId="9" hidden="1"/>
    <cellStyle name="Lien hypertexte visité" xfId="624" builtinId="9" hidden="1"/>
    <cellStyle name="Lien hypertexte visité" xfId="626" builtinId="9" hidden="1"/>
    <cellStyle name="Lien hypertexte visité" xfId="628" builtinId="9" hidden="1"/>
    <cellStyle name="Lien hypertexte visité" xfId="630" builtinId="9" hidden="1"/>
    <cellStyle name="Lien hypertexte visité" xfId="632" builtinId="9" hidden="1"/>
    <cellStyle name="Lien hypertexte visité" xfId="634" builtinId="9" hidden="1"/>
    <cellStyle name="Lien hypertexte visité" xfId="636" builtinId="9" hidden="1"/>
    <cellStyle name="Lien hypertexte visité" xfId="638" builtinId="9" hidden="1"/>
    <cellStyle name="Lien hypertexte visité" xfId="640" builtinId="9" hidden="1"/>
    <cellStyle name="Lien hypertexte visité" xfId="642" builtinId="9" hidden="1"/>
    <cellStyle name="Lien hypertexte visité" xfId="644" builtinId="9" hidden="1"/>
    <cellStyle name="Lien hypertexte visité" xfId="646" builtinId="9" hidden="1"/>
    <cellStyle name="Lien hypertexte visité" xfId="648" builtinId="9" hidden="1"/>
    <cellStyle name="Lien hypertexte visité" xfId="650" builtinId="9" hidden="1"/>
    <cellStyle name="Lien hypertexte visité" xfId="652" builtinId="9" hidden="1"/>
    <cellStyle name="Lien hypertexte visité" xfId="654" builtinId="9" hidden="1"/>
    <cellStyle name="Lien hypertexte visité" xfId="656" builtinId="9" hidden="1"/>
    <cellStyle name="Lien hypertexte visité" xfId="658" builtinId="9" hidden="1"/>
    <cellStyle name="Lien hypertexte visité" xfId="660" builtinId="9" hidden="1"/>
    <cellStyle name="Lien hypertexte visité" xfId="662" builtinId="9" hidden="1"/>
    <cellStyle name="Lien hypertexte visité" xfId="664" builtinId="9" hidden="1"/>
    <cellStyle name="Lien hypertexte visité" xfId="666" builtinId="9" hidden="1"/>
    <cellStyle name="Lien hypertexte visité" xfId="668" builtinId="9" hidden="1"/>
    <cellStyle name="Lien hypertexte visité" xfId="670" builtinId="9" hidden="1"/>
    <cellStyle name="Lien hypertexte visité" xfId="672" builtinId="9" hidden="1"/>
    <cellStyle name="Lien hypertexte visité" xfId="674" builtinId="9" hidden="1"/>
    <cellStyle name="Lien hypertexte visité" xfId="676" builtinId="9" hidden="1"/>
    <cellStyle name="Lien hypertexte visité" xfId="678" builtinId="9" hidden="1"/>
    <cellStyle name="Lien hypertexte visité" xfId="680" builtinId="9" hidden="1"/>
    <cellStyle name="Lien hypertexte visité" xfId="682" builtinId="9" hidden="1"/>
    <cellStyle name="Lien hypertexte visité" xfId="684" builtinId="9" hidden="1"/>
    <cellStyle name="Lien hypertexte visité" xfId="686" builtinId="9" hidden="1"/>
    <cellStyle name="Lien hypertexte visité" xfId="688" builtinId="9" hidden="1"/>
    <cellStyle name="Lien hypertexte visité" xfId="690" builtinId="9" hidden="1"/>
    <cellStyle name="Lien hypertexte visité" xfId="692" builtinId="9" hidden="1"/>
    <cellStyle name="Lien hypertexte visité" xfId="694" builtinId="9" hidden="1"/>
    <cellStyle name="Lien hypertexte visité" xfId="696" builtinId="9" hidden="1"/>
    <cellStyle name="Lien hypertexte visité" xfId="698" builtinId="9" hidden="1"/>
    <cellStyle name="Lien hypertexte visité" xfId="700" builtinId="9" hidden="1"/>
    <cellStyle name="Lien hypertexte visité" xfId="702" builtinId="9" hidden="1"/>
    <cellStyle name="Lien hypertexte visité" xfId="704" builtinId="9" hidden="1"/>
    <cellStyle name="Lien hypertexte visité" xfId="706" builtinId="9" hidden="1"/>
    <cellStyle name="Lien hypertexte visité" xfId="708" builtinId="9" hidden="1"/>
    <cellStyle name="Lien hypertexte visité" xfId="710" builtinId="9" hidden="1"/>
    <cellStyle name="Lien hypertexte visité" xfId="712" builtinId="9" hidden="1"/>
    <cellStyle name="Lien hypertexte visité" xfId="714" builtinId="9" hidden="1"/>
    <cellStyle name="Lien hypertexte visité" xfId="716" builtinId="9" hidden="1"/>
    <cellStyle name="Lien hypertexte visité" xfId="718" builtinId="9" hidden="1"/>
    <cellStyle name="Lien hypertexte visité" xfId="720" builtinId="9" hidden="1"/>
    <cellStyle name="Lien hypertexte visité" xfId="722" builtinId="9" hidden="1"/>
    <cellStyle name="Lien hypertexte visité" xfId="724" builtinId="9" hidden="1"/>
    <cellStyle name="Lien hypertexte visité" xfId="726" builtinId="9" hidden="1"/>
    <cellStyle name="Lien hypertexte visité" xfId="728" builtinId="9" hidden="1"/>
    <cellStyle name="Lien hypertexte visité" xfId="730" builtinId="9" hidden="1"/>
    <cellStyle name="Lien hypertexte visité" xfId="732" builtinId="9" hidden="1"/>
    <cellStyle name="Lien hypertexte visité" xfId="734" builtinId="9" hidden="1"/>
    <cellStyle name="Lien hypertexte visité" xfId="736" builtinId="9" hidden="1"/>
    <cellStyle name="Lien hypertexte visité" xfId="738" builtinId="9" hidden="1"/>
    <cellStyle name="Lien hypertexte visité" xfId="740" builtinId="9" hidden="1"/>
    <cellStyle name="Lien hypertexte visité" xfId="742" builtinId="9" hidden="1"/>
    <cellStyle name="Lien hypertexte visité" xfId="744" builtinId="9" hidden="1"/>
    <cellStyle name="Lien hypertexte visité" xfId="746" builtinId="9" hidden="1"/>
    <cellStyle name="Lien hypertexte visité" xfId="748" builtinId="9" hidden="1"/>
    <cellStyle name="Lien hypertexte visité" xfId="750" builtinId="9" hidden="1"/>
    <cellStyle name="Lien hypertexte visité" xfId="752" builtinId="9" hidden="1"/>
    <cellStyle name="Lien hypertexte visité" xfId="754" builtinId="9" hidden="1"/>
    <cellStyle name="Lien hypertexte visité" xfId="756" builtinId="9" hidden="1"/>
    <cellStyle name="Lien hypertexte visité" xfId="758" builtinId="9" hidden="1"/>
    <cellStyle name="Lien hypertexte visité" xfId="760" builtinId="9" hidden="1"/>
    <cellStyle name="Lien hypertexte visité" xfId="762" builtinId="9" hidden="1"/>
    <cellStyle name="Lien hypertexte visité" xfId="764" builtinId="9" hidden="1"/>
    <cellStyle name="Lien hypertexte visité" xfId="766" builtinId="9" hidden="1"/>
    <cellStyle name="Lien hypertexte visité" xfId="768" builtinId="9" hidden="1"/>
    <cellStyle name="Lien hypertexte visité" xfId="770" builtinId="9" hidden="1"/>
    <cellStyle name="Lien hypertexte visité" xfId="772" builtinId="9" hidden="1"/>
    <cellStyle name="Lien hypertexte visité" xfId="774" builtinId="9" hidden="1"/>
    <cellStyle name="Lien hypertexte visité" xfId="776" builtinId="9" hidden="1"/>
    <cellStyle name="Lien hypertexte visité" xfId="778" builtinId="9" hidden="1"/>
    <cellStyle name="Lien hypertexte visité" xfId="780" builtinId="9" hidden="1"/>
    <cellStyle name="Lien hypertexte visité" xfId="782" builtinId="9" hidden="1"/>
    <cellStyle name="Lien hypertexte visité" xfId="784" builtinId="9" hidden="1"/>
    <cellStyle name="Lien hypertexte visité" xfId="786" builtinId="9" hidden="1"/>
    <cellStyle name="Lien hypertexte visité" xfId="788" builtinId="9" hidden="1"/>
    <cellStyle name="Lien hypertexte visité" xfId="790" builtinId="9" hidden="1"/>
    <cellStyle name="Lien hypertexte visité" xfId="792" builtinId="9" hidden="1"/>
    <cellStyle name="Lien hypertexte visité" xfId="794" builtinId="9" hidden="1"/>
    <cellStyle name="Lien hypertexte visité" xfId="796" builtinId="9" hidden="1"/>
    <cellStyle name="Lien hypertexte visité" xfId="798" builtinId="9" hidden="1"/>
    <cellStyle name="Lien hypertexte visité" xfId="800" builtinId="9" hidden="1"/>
    <cellStyle name="Lien hypertexte visité" xfId="802" builtinId="9" hidden="1"/>
    <cellStyle name="Lien hypertexte visité" xfId="804" builtinId="9" hidden="1"/>
    <cellStyle name="Lien hypertexte visité" xfId="806" builtinId="9" hidden="1"/>
    <cellStyle name="Lien hypertexte visité" xfId="808" builtinId="9" hidden="1"/>
    <cellStyle name="Lien hypertexte visité" xfId="810" builtinId="9" hidden="1"/>
    <cellStyle name="Lien hypertexte visité" xfId="812" builtinId="9" hidden="1"/>
    <cellStyle name="Lien hypertexte visité" xfId="814" builtinId="9" hidden="1"/>
    <cellStyle name="Lien hypertexte visité" xfId="816" builtinId="9" hidden="1"/>
    <cellStyle name="Lien hypertexte visité" xfId="818" builtinId="9" hidden="1"/>
    <cellStyle name="Lien hypertexte visité" xfId="820" builtinId="9" hidden="1"/>
    <cellStyle name="Lien hypertexte visité" xfId="822" builtinId="9" hidden="1"/>
    <cellStyle name="Lien hypertexte visité" xfId="824" builtinId="9" hidden="1"/>
    <cellStyle name="Lien hypertexte visité" xfId="826" builtinId="9" hidden="1"/>
    <cellStyle name="Lien hypertexte visité" xfId="828" builtinId="9" hidden="1"/>
    <cellStyle name="Lien hypertexte visité" xfId="830" builtinId="9" hidden="1"/>
    <cellStyle name="Lien hypertexte visité" xfId="832" builtinId="9" hidden="1"/>
    <cellStyle name="Lien hypertexte visité" xfId="834" builtinId="9" hidden="1"/>
    <cellStyle name="Lien hypertexte visité" xfId="836" builtinId="9" hidden="1"/>
    <cellStyle name="Lien hypertexte visité" xfId="838" builtinId="9" hidden="1"/>
    <cellStyle name="Lien hypertexte visité" xfId="840" builtinId="9" hidden="1"/>
    <cellStyle name="Lien hypertexte visité" xfId="842" builtinId="9" hidden="1"/>
    <cellStyle name="Lien hypertexte visité" xfId="844" builtinId="9" hidden="1"/>
    <cellStyle name="Lien hypertexte visité" xfId="846" builtinId="9" hidden="1"/>
    <cellStyle name="Lien hypertexte visité" xfId="848" builtinId="9" hidden="1"/>
    <cellStyle name="Lien hypertexte visité" xfId="850" builtinId="9" hidden="1"/>
    <cellStyle name="Lien hypertexte visité" xfId="852" builtinId="9" hidden="1"/>
    <cellStyle name="Lien hypertexte visité" xfId="854" builtinId="9" hidden="1"/>
    <cellStyle name="Lien hypertexte visité" xfId="856" builtinId="9" hidden="1"/>
    <cellStyle name="Lien hypertexte visité" xfId="858" builtinId="9" hidden="1"/>
    <cellStyle name="Lien hypertexte visité" xfId="860" builtinId="9" hidden="1"/>
    <cellStyle name="Lien hypertexte visité" xfId="862" builtinId="9" hidden="1"/>
    <cellStyle name="Lien hypertexte visité" xfId="864" builtinId="9" hidden="1"/>
    <cellStyle name="Lien hypertexte visité" xfId="866" builtinId="9" hidden="1"/>
    <cellStyle name="Lien hypertexte visité" xfId="868" builtinId="9" hidden="1"/>
    <cellStyle name="Lien hypertexte visité" xfId="870" builtinId="9" hidden="1"/>
    <cellStyle name="Lien hypertexte visité" xfId="872" builtinId="9" hidden="1"/>
    <cellStyle name="Lien hypertexte visité" xfId="874" builtinId="9" hidden="1"/>
    <cellStyle name="Lien hypertexte visité" xfId="876" builtinId="9" hidden="1"/>
    <cellStyle name="Lien hypertexte visité" xfId="878" builtinId="9" hidden="1"/>
    <cellStyle name="Lien hypertexte visité" xfId="880" builtinId="9" hidden="1"/>
    <cellStyle name="Lien hypertexte visité" xfId="882" builtinId="9" hidden="1"/>
    <cellStyle name="Lien hypertexte visité" xfId="884" builtinId="9" hidden="1"/>
    <cellStyle name="Lien hypertexte visité" xfId="886" builtinId="9" hidden="1"/>
    <cellStyle name="Lien hypertexte visité" xfId="888" builtinId="9" hidden="1"/>
    <cellStyle name="Lien hypertexte visité" xfId="890" builtinId="9" hidden="1"/>
    <cellStyle name="Lien hypertexte visité" xfId="892" builtinId="9" hidden="1"/>
    <cellStyle name="Lien hypertexte visité" xfId="894" builtinId="9" hidden="1"/>
    <cellStyle name="Lien hypertexte visité" xfId="896" builtinId="9" hidden="1"/>
    <cellStyle name="Lien hypertexte visité" xfId="898" builtinId="9" hidden="1"/>
    <cellStyle name="Lien hypertexte visité" xfId="900" builtinId="9" hidden="1"/>
    <cellStyle name="Lien hypertexte visité" xfId="902" builtinId="9" hidden="1"/>
    <cellStyle name="Lien hypertexte visité" xfId="904" builtinId="9" hidden="1"/>
    <cellStyle name="Lien hypertexte visité" xfId="906" builtinId="9" hidden="1"/>
    <cellStyle name="Lien hypertexte visité" xfId="908" builtinId="9" hidden="1"/>
    <cellStyle name="Lien hypertexte visité" xfId="910" builtinId="9" hidden="1"/>
    <cellStyle name="Lien hypertexte visité" xfId="912" builtinId="9" hidden="1"/>
    <cellStyle name="Lien hypertexte visité" xfId="914" builtinId="9" hidden="1"/>
    <cellStyle name="Lien hypertexte visité" xfId="916" builtinId="9" hidden="1"/>
    <cellStyle name="Lien hypertexte visité" xfId="918" builtinId="9" hidden="1"/>
    <cellStyle name="Lien hypertexte visité" xfId="920" builtinId="9" hidden="1"/>
    <cellStyle name="Lien hypertexte visité" xfId="922" builtinId="9" hidden="1"/>
    <cellStyle name="Lien hypertexte visité" xfId="924" builtinId="9" hidden="1"/>
    <cellStyle name="Lien hypertexte visité" xfId="926" builtinId="9" hidden="1"/>
    <cellStyle name="Lien hypertexte visité" xfId="928" builtinId="9" hidden="1"/>
    <cellStyle name="Lien hypertexte visité" xfId="930" builtinId="9" hidden="1"/>
    <cellStyle name="Lien hypertexte visité" xfId="932" builtinId="9" hidden="1"/>
    <cellStyle name="Lien hypertexte visité" xfId="934" builtinId="9" hidden="1"/>
    <cellStyle name="Lien hypertexte visité" xfId="936" builtinId="9" hidden="1"/>
    <cellStyle name="Lien hypertexte visité" xfId="938" builtinId="9" hidden="1"/>
    <cellStyle name="Lien hypertexte visité" xfId="940" builtinId="9" hidden="1"/>
    <cellStyle name="Lien hypertexte visité" xfId="942" builtinId="9" hidden="1"/>
    <cellStyle name="Lien hypertexte visité" xfId="944" builtinId="9" hidden="1"/>
    <cellStyle name="Lien hypertexte visité" xfId="946" builtinId="9" hidden="1"/>
    <cellStyle name="Lien hypertexte visité" xfId="948" builtinId="9" hidden="1"/>
    <cellStyle name="Lien hypertexte visité" xfId="950" builtinId="9" hidden="1"/>
    <cellStyle name="Lien hypertexte visité" xfId="952" builtinId="9" hidden="1"/>
    <cellStyle name="Lien hypertexte visité" xfId="954" builtinId="9" hidden="1"/>
    <cellStyle name="Lien hypertexte visité" xfId="956" builtinId="9" hidden="1"/>
    <cellStyle name="Lien hypertexte visité" xfId="958" builtinId="9" hidden="1"/>
    <cellStyle name="Lien hypertexte visité" xfId="960" builtinId="9" hidden="1"/>
    <cellStyle name="Lien hypertexte visité" xfId="962" builtinId="9" hidden="1"/>
    <cellStyle name="Lien hypertexte visité" xfId="964" builtinId="9" hidden="1"/>
    <cellStyle name="Lien hypertexte visité" xfId="966" builtinId="9" hidden="1"/>
    <cellStyle name="Lien hypertexte visité" xfId="968" builtinId="9" hidden="1"/>
    <cellStyle name="Lien hypertexte visité" xfId="970" builtinId="9" hidden="1"/>
    <cellStyle name="Lien hypertexte visité" xfId="972" builtinId="9" hidden="1"/>
    <cellStyle name="Lien hypertexte visité" xfId="974" builtinId="9" hidden="1"/>
    <cellStyle name="Lien hypertexte visité" xfId="976" builtinId="9" hidden="1"/>
    <cellStyle name="Lien hypertexte visité" xfId="978" builtinId="9" hidden="1"/>
    <cellStyle name="Lien hypertexte visité" xfId="980" builtinId="9" hidden="1"/>
    <cellStyle name="Lien hypertexte visité" xfId="982" builtinId="9" hidden="1"/>
    <cellStyle name="Lien hypertexte visité" xfId="984" builtinId="9" hidden="1"/>
    <cellStyle name="Lien hypertexte visité" xfId="986" builtinId="9" hidden="1"/>
    <cellStyle name="Lien hypertexte visité" xfId="988" builtinId="9" hidden="1"/>
    <cellStyle name="Lien hypertexte visité" xfId="990" builtinId="9" hidden="1"/>
    <cellStyle name="Lien hypertexte visité" xfId="992" builtinId="9" hidden="1"/>
    <cellStyle name="Lien hypertexte visité" xfId="994" builtinId="9" hidden="1"/>
    <cellStyle name="Lien hypertexte visité" xfId="996" builtinId="9" hidden="1"/>
    <cellStyle name="Lien hypertexte visité" xfId="998" builtinId="9" hidden="1"/>
    <cellStyle name="Lien hypertexte visité" xfId="1000" builtinId="9" hidden="1"/>
    <cellStyle name="Lien hypertexte visité" xfId="1002" builtinId="9" hidden="1"/>
    <cellStyle name="Lien hypertexte visité" xfId="1004" builtinId="9" hidden="1"/>
    <cellStyle name="Lien hypertexte visité" xfId="1006" builtinId="9" hidden="1"/>
    <cellStyle name="Lien hypertexte visité" xfId="1008" builtinId="9" hidden="1"/>
    <cellStyle name="Lien hypertexte visité" xfId="1010" builtinId="9" hidden="1"/>
    <cellStyle name="Lien hypertexte visité" xfId="1012" builtinId="9" hidden="1"/>
    <cellStyle name="Lien hypertexte visité" xfId="1014" builtinId="9" hidden="1"/>
    <cellStyle name="Lien hypertexte visité" xfId="1016" builtinId="9" hidden="1"/>
    <cellStyle name="Lien hypertexte visité" xfId="1018" builtinId="9" hidden="1"/>
    <cellStyle name="Lien hypertexte visité" xfId="1020" builtinId="9" hidden="1"/>
    <cellStyle name="Lien hypertexte visité" xfId="1022" builtinId="9" hidden="1"/>
    <cellStyle name="Lien hypertexte visité" xfId="1024" builtinId="9" hidden="1"/>
    <cellStyle name="Lien hypertexte visité" xfId="1026" builtinId="9" hidden="1"/>
    <cellStyle name="Lien hypertexte visité" xfId="1028" builtinId="9" hidden="1"/>
    <cellStyle name="Lien hypertexte visité" xfId="1030" builtinId="9" hidden="1"/>
    <cellStyle name="Lien hypertexte visité" xfId="1032" builtinId="9" hidden="1"/>
    <cellStyle name="Lien hypertexte visité" xfId="1034" builtinId="9" hidden="1"/>
    <cellStyle name="Lien hypertexte visité" xfId="1036" builtinId="9" hidden="1"/>
    <cellStyle name="Lien hypertexte visité" xfId="1038" builtinId="9" hidden="1"/>
    <cellStyle name="Lien hypertexte visité" xfId="1040" builtinId="9" hidden="1"/>
    <cellStyle name="Lien hypertexte visité" xfId="1042" builtinId="9" hidden="1"/>
    <cellStyle name="Lien hypertexte visité" xfId="1044" builtinId="9" hidden="1"/>
    <cellStyle name="Lien hypertexte visité" xfId="1046" builtinId="9" hidden="1"/>
    <cellStyle name="Lien hypertexte visité" xfId="1048" builtinId="9" hidden="1"/>
    <cellStyle name="Lien hypertexte visité" xfId="1050" builtinId="9" hidden="1"/>
    <cellStyle name="Lien hypertexte visité" xfId="1052" builtinId="9" hidden="1"/>
    <cellStyle name="Lien hypertexte visité" xfId="1054" builtinId="9" hidden="1"/>
    <cellStyle name="Lien hypertexte visité" xfId="1056" builtinId="9" hidden="1"/>
    <cellStyle name="Lien hypertexte visité" xfId="1058" builtinId="9" hidden="1"/>
    <cellStyle name="Lien hypertexte visité" xfId="1060" builtinId="9" hidden="1"/>
    <cellStyle name="Lien hypertexte visité" xfId="1062" builtinId="9" hidden="1"/>
    <cellStyle name="Lien hypertexte visité" xfId="1064" builtinId="9" hidden="1"/>
    <cellStyle name="Lien hypertexte visité" xfId="1066" builtinId="9" hidden="1"/>
    <cellStyle name="Lien hypertexte visité" xfId="1068" builtinId="9" hidden="1"/>
    <cellStyle name="Lien hypertexte visité" xfId="1070" builtinId="9" hidden="1"/>
    <cellStyle name="Lien hypertexte visité" xfId="1072" builtinId="9" hidden="1"/>
    <cellStyle name="Lien hypertexte visité" xfId="1074" builtinId="9" hidden="1"/>
    <cellStyle name="Lien hypertexte visité" xfId="1076" builtinId="9" hidden="1"/>
    <cellStyle name="Lien hypertexte visité" xfId="1078" builtinId="9" hidden="1"/>
    <cellStyle name="Lien hypertexte visité" xfId="1080" builtinId="9" hidden="1"/>
    <cellStyle name="Lien hypertexte visité" xfId="1082" builtinId="9" hidden="1"/>
    <cellStyle name="Lien hypertexte visité" xfId="1084" builtinId="9" hidden="1"/>
    <cellStyle name="Lien hypertexte visité" xfId="1086" builtinId="9" hidden="1"/>
    <cellStyle name="Lien hypertexte visité" xfId="1088" builtinId="9" hidden="1"/>
    <cellStyle name="Lien hypertexte visité" xfId="1090" builtinId="9" hidden="1"/>
    <cellStyle name="Lien hypertexte visité" xfId="1092" builtinId="9" hidden="1"/>
    <cellStyle name="Lien hypertexte visité" xfId="1094" builtinId="9" hidden="1"/>
    <cellStyle name="Lien hypertexte visité" xfId="1096" builtinId="9" hidden="1"/>
    <cellStyle name="Lien hypertexte visité" xfId="1098" builtinId="9" hidden="1"/>
    <cellStyle name="Lien hypertexte visité" xfId="1100" builtinId="9" hidden="1"/>
    <cellStyle name="Lien hypertexte visité" xfId="1102" builtinId="9" hidden="1"/>
    <cellStyle name="Lien hypertexte visité" xfId="1104" builtinId="9" hidden="1"/>
    <cellStyle name="Lien hypertexte visité" xfId="1106" builtinId="9" hidden="1"/>
    <cellStyle name="Lien hypertexte visité" xfId="1108" builtinId="9" hidden="1"/>
    <cellStyle name="Lien hypertexte visité" xfId="1110" builtinId="9" hidden="1"/>
    <cellStyle name="Lien hypertexte visité" xfId="1112" builtinId="9" hidden="1"/>
    <cellStyle name="Lien hypertexte visité" xfId="1114" builtinId="9" hidden="1"/>
    <cellStyle name="Lien hypertexte visité" xfId="1116" builtinId="9" hidden="1"/>
    <cellStyle name="Lien hypertexte visité" xfId="1118" builtinId="9" hidden="1"/>
    <cellStyle name="Lien hypertexte visité" xfId="1120" builtinId="9" hidden="1"/>
    <cellStyle name="Lien hypertexte visité" xfId="1122" builtinId="9" hidden="1"/>
    <cellStyle name="Lien hypertexte visité" xfId="1124" builtinId="9" hidden="1"/>
    <cellStyle name="Lien hypertexte visité" xfId="1126" builtinId="9" hidden="1"/>
    <cellStyle name="Lien hypertexte visité" xfId="1128" builtinId="9" hidden="1"/>
    <cellStyle name="Lien hypertexte visité" xfId="1130" builtinId="9" hidden="1"/>
    <cellStyle name="Lien hypertexte visité" xfId="1132" builtinId="9" hidden="1"/>
    <cellStyle name="Lien hypertexte visité" xfId="1134" builtinId="9" hidden="1"/>
    <cellStyle name="Lien hypertexte visité" xfId="1136" builtinId="9" hidden="1"/>
    <cellStyle name="Lien hypertexte visité" xfId="1138" builtinId="9" hidden="1"/>
    <cellStyle name="Lien hypertexte visité" xfId="1140" builtinId="9" hidden="1"/>
    <cellStyle name="Lien hypertexte visité" xfId="1142" builtinId="9" hidden="1"/>
    <cellStyle name="Lien hypertexte visité" xfId="1144" builtinId="9" hidden="1"/>
    <cellStyle name="Lien hypertexte visité" xfId="1146" builtinId="9" hidden="1"/>
    <cellStyle name="Lien hypertexte visité" xfId="1148" builtinId="9" hidden="1"/>
    <cellStyle name="Lien hypertexte visité" xfId="1150" builtinId="9" hidden="1"/>
    <cellStyle name="Lien hypertexte visité" xfId="1152" builtinId="9" hidden="1"/>
    <cellStyle name="Lien hypertexte visité" xfId="1154" builtinId="9" hidden="1"/>
    <cellStyle name="Lien hypertexte visité" xfId="1156" builtinId="9" hidden="1"/>
    <cellStyle name="Lien hypertexte visité" xfId="1158" builtinId="9" hidden="1"/>
    <cellStyle name="Lien hypertexte visité" xfId="1160" builtinId="9" hidden="1"/>
    <cellStyle name="Lien hypertexte visité" xfId="1162" builtinId="9" hidden="1"/>
    <cellStyle name="Lien hypertexte visité" xfId="1164" builtinId="9" hidden="1"/>
    <cellStyle name="Lien hypertexte visité" xfId="1166" builtinId="9" hidden="1"/>
    <cellStyle name="Lien hypertexte visité" xfId="1168" builtinId="9" hidden="1"/>
    <cellStyle name="Lien hypertexte visité" xfId="1170" builtinId="9" hidden="1"/>
    <cellStyle name="Lien hypertexte visité" xfId="1172" builtinId="9" hidden="1"/>
    <cellStyle name="Lien hypertexte visité" xfId="1174" builtinId="9" hidden="1"/>
    <cellStyle name="Lien hypertexte visité" xfId="1176" builtinId="9" hidden="1"/>
    <cellStyle name="Lien hypertexte visité" xfId="1178" builtinId="9" hidden="1"/>
    <cellStyle name="Lien hypertexte visité" xfId="1180" builtinId="9" hidden="1"/>
    <cellStyle name="Lien hypertexte visité" xfId="1182" builtinId="9" hidden="1"/>
    <cellStyle name="Lien hypertexte visité" xfId="1184" builtinId="9" hidden="1"/>
    <cellStyle name="Lien hypertexte visité" xfId="1186" builtinId="9" hidden="1"/>
    <cellStyle name="Lien hypertexte visité" xfId="1188" builtinId="9" hidden="1"/>
    <cellStyle name="Lien hypertexte visité" xfId="1190" builtinId="9" hidden="1"/>
    <cellStyle name="Lien hypertexte visité" xfId="1192" builtinId="9" hidden="1"/>
    <cellStyle name="Lien hypertexte visité" xfId="1194" builtinId="9" hidden="1"/>
    <cellStyle name="Lien hypertexte visité" xfId="1196" builtinId="9" hidden="1"/>
    <cellStyle name="Lien hypertexte visité" xfId="1198" builtinId="9" hidden="1"/>
    <cellStyle name="Lien hypertexte visité" xfId="1200" builtinId="9" hidden="1"/>
    <cellStyle name="Lien hypertexte visité" xfId="1202" builtinId="9" hidden="1"/>
    <cellStyle name="Lien hypertexte visité" xfId="1204" builtinId="9" hidden="1"/>
    <cellStyle name="Lien hypertexte visité" xfId="1206" builtinId="9" hidden="1"/>
    <cellStyle name="Lien hypertexte visité" xfId="1208" builtinId="9" hidden="1"/>
    <cellStyle name="Lien hypertexte visité" xfId="1210" builtinId="9" hidden="1"/>
    <cellStyle name="Lien hypertexte visité" xfId="1212" builtinId="9" hidden="1"/>
    <cellStyle name="Lien hypertexte visité" xfId="1214" builtinId="9" hidden="1"/>
    <cellStyle name="Lien hypertexte visité" xfId="1216" builtinId="9" hidden="1"/>
    <cellStyle name="Lien hypertexte visité" xfId="1218" builtinId="9" hidden="1"/>
    <cellStyle name="Lien hypertexte visité" xfId="1220" builtinId="9" hidden="1"/>
    <cellStyle name="Lien hypertexte visité" xfId="1222" builtinId="9" hidden="1"/>
    <cellStyle name="Lien hypertexte visité" xfId="1224" builtinId="9" hidden="1"/>
    <cellStyle name="Lien hypertexte visité" xfId="1226" builtinId="9" hidden="1"/>
    <cellStyle name="Lien hypertexte visité" xfId="1228" builtinId="9" hidden="1"/>
    <cellStyle name="Lien hypertexte visité" xfId="1230" builtinId="9" hidden="1"/>
    <cellStyle name="Lien hypertexte visité" xfId="1232" builtinId="9" hidden="1"/>
    <cellStyle name="Lien hypertexte visité" xfId="1234" builtinId="9" hidden="1"/>
    <cellStyle name="Lien hypertexte visité" xfId="1236" builtinId="9" hidden="1"/>
    <cellStyle name="Lien hypertexte visité" xfId="1238" builtinId="9" hidden="1"/>
    <cellStyle name="Lien hypertexte visité" xfId="1240" builtinId="9" hidden="1"/>
    <cellStyle name="Lien hypertexte visité" xfId="1242" builtinId="9" hidden="1"/>
    <cellStyle name="Lien hypertexte visité" xfId="1244" builtinId="9" hidden="1"/>
    <cellStyle name="Lien hypertexte visité" xfId="1246" builtinId="9" hidden="1"/>
    <cellStyle name="Lien hypertexte visité" xfId="1248" builtinId="9" hidden="1"/>
    <cellStyle name="Lien hypertexte visité" xfId="1250" builtinId="9" hidden="1"/>
    <cellStyle name="Lien hypertexte visité" xfId="1252" builtinId="9" hidden="1"/>
    <cellStyle name="Lien hypertexte visité" xfId="1254" builtinId="9" hidden="1"/>
    <cellStyle name="Lien hypertexte visité" xfId="1256" builtinId="9" hidden="1"/>
    <cellStyle name="Lien hypertexte visité" xfId="1258" builtinId="9" hidden="1"/>
    <cellStyle name="Lien hypertexte visité" xfId="1260" builtinId="9" hidden="1"/>
    <cellStyle name="Lien hypertexte visité" xfId="1262" builtinId="9" hidden="1"/>
    <cellStyle name="Lien hypertexte visité" xfId="1264" builtinId="9" hidden="1"/>
    <cellStyle name="Lien hypertexte visité" xfId="1266" builtinId="9" hidden="1"/>
    <cellStyle name="Lien hypertexte visité" xfId="1268" builtinId="9" hidden="1"/>
    <cellStyle name="Lien hypertexte visité" xfId="1270" builtinId="9" hidden="1"/>
    <cellStyle name="Lien hypertexte visité" xfId="1272" builtinId="9" hidden="1"/>
    <cellStyle name="Lien hypertexte visité" xfId="1274" builtinId="9" hidden="1"/>
    <cellStyle name="Lien hypertexte visité" xfId="1276" builtinId="9" hidden="1"/>
    <cellStyle name="Lien hypertexte visité" xfId="1278" builtinId="9" hidden="1"/>
    <cellStyle name="Lien hypertexte visité" xfId="1280" builtinId="9" hidden="1"/>
    <cellStyle name="Lien hypertexte visité" xfId="1282" builtinId="9" hidden="1"/>
    <cellStyle name="Lien hypertexte visité" xfId="1284" builtinId="9" hidden="1"/>
    <cellStyle name="Lien hypertexte visité" xfId="1286" builtinId="9" hidden="1"/>
    <cellStyle name="Lien hypertexte visité" xfId="1288" builtinId="9" hidden="1"/>
    <cellStyle name="Lien hypertexte visité" xfId="1290" builtinId="9" hidden="1"/>
    <cellStyle name="Lien hypertexte visité" xfId="1292" builtinId="9" hidden="1"/>
    <cellStyle name="Lien hypertexte visité" xfId="1294" builtinId="9" hidden="1"/>
    <cellStyle name="Lien hypertexte visité" xfId="1296" builtinId="9" hidden="1"/>
    <cellStyle name="Lien hypertexte visité" xfId="1298" builtinId="9" hidden="1"/>
    <cellStyle name="Lien hypertexte visité" xfId="1300" builtinId="9" hidden="1"/>
    <cellStyle name="Lien hypertexte visité" xfId="1302" builtinId="9" hidden="1"/>
    <cellStyle name="Lien hypertexte visité" xfId="1304" builtinId="9" hidden="1"/>
    <cellStyle name="Lien hypertexte visité" xfId="1306" builtinId="9" hidden="1"/>
    <cellStyle name="Lien hypertexte visité" xfId="1308" builtinId="9" hidden="1"/>
    <cellStyle name="Lien hypertexte visité" xfId="1310" builtinId="9" hidden="1"/>
    <cellStyle name="Lien hypertexte visité" xfId="1312" builtinId="9" hidden="1"/>
    <cellStyle name="Lien hypertexte visité" xfId="1314" builtinId="9" hidden="1"/>
    <cellStyle name="Lien hypertexte visité" xfId="1316" builtinId="9" hidden="1"/>
    <cellStyle name="Lien hypertexte visité" xfId="1318" builtinId="9" hidden="1"/>
    <cellStyle name="Lien hypertexte visité" xfId="1320" builtinId="9" hidden="1"/>
    <cellStyle name="Lien hypertexte visité" xfId="1322" builtinId="9" hidden="1"/>
    <cellStyle name="Lien hypertexte visité" xfId="1324" builtinId="9" hidden="1"/>
    <cellStyle name="Lien hypertexte visité" xfId="1326" builtinId="9" hidden="1"/>
    <cellStyle name="Lien hypertexte visité" xfId="1328" builtinId="9" hidden="1"/>
    <cellStyle name="Lien hypertexte visité" xfId="1330" builtinId="9" hidden="1"/>
    <cellStyle name="Lien hypertexte visité" xfId="1332" builtinId="9" hidden="1"/>
    <cellStyle name="Lien hypertexte visité" xfId="1334" builtinId="9" hidden="1"/>
    <cellStyle name="Lien hypertexte visité" xfId="1336" builtinId="9" hidden="1"/>
    <cellStyle name="Lien hypertexte visité" xfId="1338" builtinId="9" hidden="1"/>
    <cellStyle name="Lien hypertexte visité" xfId="1340" builtinId="9" hidden="1"/>
    <cellStyle name="Lien hypertexte visité" xfId="1342" builtinId="9" hidden="1"/>
    <cellStyle name="Lien hypertexte visité" xfId="1344" builtinId="9" hidden="1"/>
    <cellStyle name="Lien hypertexte visité" xfId="1346" builtinId="9" hidden="1"/>
    <cellStyle name="Lien hypertexte visité" xfId="1348" builtinId="9" hidden="1"/>
    <cellStyle name="Lien hypertexte visité" xfId="1350" builtinId="9" hidden="1"/>
    <cellStyle name="Lien hypertexte visité" xfId="1352" builtinId="9" hidden="1"/>
    <cellStyle name="Lien hypertexte visité" xfId="1354" builtinId="9" hidden="1"/>
    <cellStyle name="Lien hypertexte visité" xfId="1356" builtinId="9" hidden="1"/>
    <cellStyle name="Lien hypertexte visité" xfId="1358" builtinId="9" hidden="1"/>
    <cellStyle name="Lien hypertexte visité" xfId="1360" builtinId="9" hidden="1"/>
    <cellStyle name="Lien hypertexte visité" xfId="1362" builtinId="9" hidden="1"/>
    <cellStyle name="Lien hypertexte visité" xfId="1364" builtinId="9" hidden="1"/>
    <cellStyle name="Lien hypertexte visité" xfId="1366" builtinId="9" hidden="1"/>
    <cellStyle name="Lien hypertexte visité" xfId="1368" builtinId="9" hidden="1"/>
    <cellStyle name="Lien hypertexte visité" xfId="1370" builtinId="9" hidden="1"/>
    <cellStyle name="Lien hypertexte visité" xfId="1372" builtinId="9" hidden="1"/>
    <cellStyle name="Lien hypertexte visité" xfId="1374" builtinId="9" hidden="1"/>
    <cellStyle name="Lien hypertexte visité" xfId="1376" builtinId="9" hidden="1"/>
    <cellStyle name="Lien hypertexte visité" xfId="1378" builtinId="9" hidden="1"/>
    <cellStyle name="Lien hypertexte visité" xfId="1380" builtinId="9" hidden="1"/>
    <cellStyle name="Lien hypertexte visité" xfId="1382" builtinId="9" hidden="1"/>
    <cellStyle name="Lien hypertexte visité" xfId="1384" builtinId="9" hidden="1"/>
    <cellStyle name="Lien hypertexte visité" xfId="1386" builtinId="9" hidden="1"/>
    <cellStyle name="Lien hypertexte visité" xfId="1388" builtinId="9" hidden="1"/>
    <cellStyle name="Lien hypertexte visité" xfId="1390" builtinId="9" hidden="1"/>
    <cellStyle name="Lien hypertexte visité" xfId="1392" builtinId="9" hidden="1"/>
    <cellStyle name="Lien hypertexte visité" xfId="1394" builtinId="9" hidden="1"/>
    <cellStyle name="Lien hypertexte visité" xfId="1396" builtinId="9" hidden="1"/>
    <cellStyle name="Lien hypertexte visité" xfId="1398" builtinId="9" hidden="1"/>
    <cellStyle name="Lien hypertexte visité" xfId="1400" builtinId="9" hidden="1"/>
    <cellStyle name="Lien hypertexte visité" xfId="1402" builtinId="9" hidden="1"/>
    <cellStyle name="Lien hypertexte visité" xfId="1404" builtinId="9" hidden="1"/>
    <cellStyle name="Lien hypertexte visité" xfId="1406" builtinId="9" hidden="1"/>
    <cellStyle name="Lien hypertexte visité" xfId="1408" builtinId="9" hidden="1"/>
    <cellStyle name="Lien hypertexte visité" xfId="1410" builtinId="9" hidden="1"/>
    <cellStyle name="Lien hypertexte visité" xfId="1412" builtinId="9" hidden="1"/>
    <cellStyle name="Lien hypertexte visité" xfId="1414" builtinId="9" hidden="1"/>
    <cellStyle name="Lien hypertexte visité" xfId="1416" builtinId="9" hidden="1"/>
    <cellStyle name="Lien hypertexte visité" xfId="1418" builtinId="9" hidden="1"/>
    <cellStyle name="Lien hypertexte visité" xfId="1420" builtinId="9" hidden="1"/>
    <cellStyle name="Lien hypertexte visité" xfId="1422" builtinId="9" hidden="1"/>
    <cellStyle name="Lien hypertexte visité" xfId="1424" builtinId="9" hidden="1"/>
    <cellStyle name="Lien hypertexte visité" xfId="1426" builtinId="9" hidden="1"/>
    <cellStyle name="Lien hypertexte visité" xfId="1428" builtinId="9" hidden="1"/>
    <cellStyle name="Lien hypertexte visité" xfId="1430" builtinId="9" hidden="1"/>
    <cellStyle name="Lien hypertexte visité" xfId="1432" builtinId="9" hidden="1"/>
    <cellStyle name="Lien hypertexte visité" xfId="1434" builtinId="9" hidden="1"/>
    <cellStyle name="Lien hypertexte visité" xfId="1436" builtinId="9" hidden="1"/>
    <cellStyle name="Lien hypertexte visité" xfId="1438" builtinId="9" hidden="1"/>
    <cellStyle name="Lien hypertexte visité" xfId="1440" builtinId="9" hidden="1"/>
    <cellStyle name="Lien hypertexte visité" xfId="1442" builtinId="9" hidden="1"/>
    <cellStyle name="Lien hypertexte visité" xfId="1444" builtinId="9" hidden="1"/>
    <cellStyle name="Lien hypertexte visité" xfId="1446" builtinId="9" hidden="1"/>
    <cellStyle name="Lien hypertexte visité" xfId="1448" builtinId="9" hidden="1"/>
    <cellStyle name="Lien hypertexte visité" xfId="1450" builtinId="9" hidden="1"/>
    <cellStyle name="Lien hypertexte visité" xfId="1452" builtinId="9" hidden="1"/>
    <cellStyle name="Lien hypertexte visité" xfId="1454" builtinId="9" hidden="1"/>
    <cellStyle name="Lien hypertexte visité" xfId="1456" builtinId="9" hidden="1"/>
    <cellStyle name="Lien hypertexte visité" xfId="1458" builtinId="9" hidden="1"/>
    <cellStyle name="Lien hypertexte visité" xfId="1460" builtinId="9" hidden="1"/>
    <cellStyle name="Lien hypertexte visité" xfId="1462" builtinId="9" hidden="1"/>
    <cellStyle name="Lien hypertexte visité" xfId="1464" builtinId="9" hidden="1"/>
    <cellStyle name="Lien hypertexte visité" xfId="1466" builtinId="9" hidden="1"/>
    <cellStyle name="Lien hypertexte visité" xfId="1468" builtinId="9" hidden="1"/>
    <cellStyle name="Lien hypertexte visité" xfId="1470" builtinId="9" hidden="1"/>
    <cellStyle name="Lien hypertexte visité" xfId="1472" builtinId="9" hidden="1"/>
    <cellStyle name="Lien hypertexte visité" xfId="1474" builtinId="9" hidden="1"/>
    <cellStyle name="Lien hypertexte visité" xfId="1476" builtinId="9" hidden="1"/>
    <cellStyle name="Lien hypertexte visité" xfId="1478" builtinId="9" hidden="1"/>
    <cellStyle name="Lien hypertexte visité" xfId="1480" builtinId="9" hidden="1"/>
    <cellStyle name="Lien hypertexte visité" xfId="1482" builtinId="9" hidden="1"/>
    <cellStyle name="Lien hypertexte visité" xfId="1484" builtinId="9" hidden="1"/>
    <cellStyle name="Lien hypertexte visité" xfId="1486" builtinId="9" hidden="1"/>
    <cellStyle name="Lien hypertexte visité" xfId="1488" builtinId="9" hidden="1"/>
    <cellStyle name="Lien hypertexte visité" xfId="1490" builtinId="9" hidden="1"/>
    <cellStyle name="Lien hypertexte visité" xfId="1492" builtinId="9" hidden="1"/>
    <cellStyle name="Lien hypertexte visité" xfId="1494" builtinId="9" hidden="1"/>
    <cellStyle name="Lien hypertexte visité" xfId="1496" builtinId="9" hidden="1"/>
    <cellStyle name="Lien hypertexte visité" xfId="1498" builtinId="9" hidden="1"/>
    <cellStyle name="Lien hypertexte visité" xfId="1500" builtinId="9" hidden="1"/>
    <cellStyle name="Lien hypertexte visité" xfId="1502" builtinId="9" hidden="1"/>
    <cellStyle name="Lien hypertexte visité" xfId="1504" builtinId="9" hidden="1"/>
    <cellStyle name="Lien hypertexte visité" xfId="1506" builtinId="9" hidden="1"/>
    <cellStyle name="Lien hypertexte visité" xfId="1508" builtinId="9" hidden="1"/>
    <cellStyle name="Lien hypertexte visité" xfId="1510" builtinId="9" hidden="1"/>
    <cellStyle name="Lien hypertexte visité" xfId="1512" builtinId="9" hidden="1"/>
    <cellStyle name="Lien hypertexte visité" xfId="1514" builtinId="9" hidden="1"/>
    <cellStyle name="Lien hypertexte visité" xfId="1516" builtinId="9" hidden="1"/>
    <cellStyle name="Lien hypertexte visité" xfId="1518" builtinId="9" hidden="1"/>
    <cellStyle name="Lien hypertexte visité" xfId="1520" builtinId="9" hidden="1"/>
    <cellStyle name="Lien hypertexte visité" xfId="1522" builtinId="9" hidden="1"/>
    <cellStyle name="Lien hypertexte visité" xfId="1524" builtinId="9" hidden="1"/>
    <cellStyle name="Lien hypertexte visité" xfId="1526" builtinId="9" hidden="1"/>
    <cellStyle name="Lien hypertexte visité" xfId="1528" builtinId="9" hidden="1"/>
    <cellStyle name="Lien hypertexte visité" xfId="1530" builtinId="9" hidden="1"/>
    <cellStyle name="Lien hypertexte visité" xfId="1532" builtinId="9" hidden="1"/>
    <cellStyle name="Lien hypertexte visité" xfId="1534" builtinId="9" hidden="1"/>
    <cellStyle name="Lien hypertexte visité" xfId="1536" builtinId="9" hidden="1"/>
    <cellStyle name="Lien hypertexte visité" xfId="1538" builtinId="9" hidden="1"/>
    <cellStyle name="Lien hypertexte visité" xfId="1540" builtinId="9" hidden="1"/>
    <cellStyle name="Lien hypertexte visité" xfId="1542" builtinId="9" hidden="1"/>
    <cellStyle name="Lien hypertexte visité" xfId="1544" builtinId="9" hidden="1"/>
    <cellStyle name="Lien hypertexte visité" xfId="1546" builtinId="9" hidden="1"/>
    <cellStyle name="Lien hypertexte visité" xfId="1548" builtinId="9" hidden="1"/>
    <cellStyle name="Lien hypertexte visité" xfId="1550" builtinId="9" hidden="1"/>
    <cellStyle name="Lien hypertexte visité" xfId="1552" builtinId="9" hidden="1"/>
    <cellStyle name="Lien hypertexte visité" xfId="1554" builtinId="9" hidden="1"/>
    <cellStyle name="Lien hypertexte visité" xfId="1556" builtinId="9" hidden="1"/>
    <cellStyle name="Lien hypertexte visité" xfId="1558" builtinId="9" hidden="1"/>
    <cellStyle name="Lien hypertexte visité" xfId="1560" builtinId="9" hidden="1"/>
    <cellStyle name="Lien hypertexte visité" xfId="1562" builtinId="9" hidden="1"/>
    <cellStyle name="Lien hypertexte visité" xfId="1564" builtinId="9" hidden="1"/>
    <cellStyle name="Lien hypertexte visité" xfId="1566" builtinId="9" hidden="1"/>
    <cellStyle name="Lien hypertexte visité" xfId="1568" builtinId="9" hidden="1"/>
    <cellStyle name="Lien hypertexte visité" xfId="1570" builtinId="9" hidden="1"/>
    <cellStyle name="Lien hypertexte visité" xfId="1572" builtinId="9" hidden="1"/>
    <cellStyle name="Lien hypertexte visité" xfId="1574" builtinId="9" hidden="1"/>
    <cellStyle name="Lien hypertexte visité" xfId="1576" builtinId="9" hidden="1"/>
    <cellStyle name="Lien hypertexte visité" xfId="1578" builtinId="9" hidden="1"/>
    <cellStyle name="Lien hypertexte visité" xfId="1580" builtinId="9" hidden="1"/>
    <cellStyle name="Lien hypertexte visité" xfId="1582" builtinId="9" hidden="1"/>
    <cellStyle name="Lien hypertexte visité" xfId="1584" builtinId="9" hidden="1"/>
    <cellStyle name="Lien hypertexte visité" xfId="1586" builtinId="9" hidden="1"/>
    <cellStyle name="Lien hypertexte visité" xfId="1588" builtinId="9" hidden="1"/>
    <cellStyle name="Lien hypertexte visité" xfId="1590" builtinId="9" hidden="1"/>
    <cellStyle name="Lien hypertexte visité" xfId="1592" builtinId="9" hidden="1"/>
    <cellStyle name="Lien hypertexte visité" xfId="1594" builtinId="9" hidden="1"/>
    <cellStyle name="Lien hypertexte visité" xfId="1596" builtinId="9" hidden="1"/>
    <cellStyle name="Lien hypertexte visité" xfId="1598" builtinId="9" hidden="1"/>
    <cellStyle name="Lien hypertexte visité" xfId="1600" builtinId="9" hidden="1"/>
    <cellStyle name="Lien hypertexte visité" xfId="1602" builtinId="9" hidden="1"/>
    <cellStyle name="Lien hypertexte visité" xfId="1604" builtinId="9" hidden="1"/>
    <cellStyle name="Lien hypertexte visité" xfId="1606" builtinId="9" hidden="1"/>
    <cellStyle name="Lien hypertexte visité" xfId="1608" builtinId="9" hidden="1"/>
    <cellStyle name="Lien hypertexte visité" xfId="1610" builtinId="9" hidden="1"/>
    <cellStyle name="Lien hypertexte visité" xfId="1612" builtinId="9" hidden="1"/>
    <cellStyle name="Lien hypertexte visité" xfId="1614" builtinId="9" hidden="1"/>
    <cellStyle name="Lien hypertexte visité" xfId="1616" builtinId="9" hidden="1"/>
    <cellStyle name="Lien hypertexte visité" xfId="1618" builtinId="9" hidden="1"/>
    <cellStyle name="Lien hypertexte visité" xfId="1620" builtinId="9" hidden="1"/>
    <cellStyle name="Lien hypertexte visité" xfId="1622" builtinId="9" hidden="1"/>
    <cellStyle name="Lien hypertexte visité" xfId="1624" builtinId="9" hidden="1"/>
    <cellStyle name="Lien hypertexte visité" xfId="1626" builtinId="9" hidden="1"/>
    <cellStyle name="Lien hypertexte visité" xfId="1628" builtinId="9" hidden="1"/>
    <cellStyle name="Lien hypertexte visité" xfId="1630" builtinId="9" hidden="1"/>
    <cellStyle name="Lien hypertexte visité" xfId="1632" builtinId="9" hidden="1"/>
    <cellStyle name="Lien hypertexte visité" xfId="1634" builtinId="9" hidden="1"/>
    <cellStyle name="Lien hypertexte visité" xfId="1636" builtinId="9" hidden="1"/>
    <cellStyle name="Lien hypertexte visité" xfId="1638" builtinId="9" hidden="1"/>
    <cellStyle name="Lien hypertexte visité" xfId="1640" builtinId="9" hidden="1"/>
    <cellStyle name="Lien hypertexte visité" xfId="1642" builtinId="9" hidden="1"/>
    <cellStyle name="Lien hypertexte visité" xfId="1644" builtinId="9" hidden="1"/>
    <cellStyle name="Lien hypertexte visité" xfId="1646" builtinId="9" hidden="1"/>
    <cellStyle name="Lien hypertexte visité" xfId="1648" builtinId="9" hidden="1"/>
    <cellStyle name="Lien hypertexte visité" xfId="1650" builtinId="9" hidden="1"/>
    <cellStyle name="Lien hypertexte visité" xfId="1652" builtinId="9" hidden="1"/>
    <cellStyle name="Lien hypertexte visité" xfId="1654" builtinId="9" hidden="1"/>
    <cellStyle name="Lien hypertexte visité" xfId="1656" builtinId="9" hidden="1"/>
    <cellStyle name="Lien hypertexte visité" xfId="1658" builtinId="9" hidden="1"/>
    <cellStyle name="Lien hypertexte visité" xfId="1660" builtinId="9" hidden="1"/>
    <cellStyle name="Lien hypertexte visité" xfId="1662" builtinId="9" hidden="1"/>
    <cellStyle name="Lien hypertexte visité" xfId="1664" builtinId="9" hidden="1"/>
    <cellStyle name="Lien hypertexte visité" xfId="1666" builtinId="9" hidden="1"/>
    <cellStyle name="Lien hypertexte visité" xfId="1668" builtinId="9" hidden="1"/>
    <cellStyle name="Lien hypertexte visité" xfId="1670" builtinId="9" hidden="1"/>
    <cellStyle name="Lien hypertexte visité" xfId="1672" builtinId="9" hidden="1"/>
    <cellStyle name="Lien hypertexte visité" xfId="1674" builtinId="9" hidden="1"/>
    <cellStyle name="Lien hypertexte visité" xfId="1676" builtinId="9" hidden="1"/>
    <cellStyle name="Lien hypertexte visité" xfId="1678" builtinId="9" hidden="1"/>
    <cellStyle name="Lien hypertexte visité" xfId="1680" builtinId="9" hidden="1"/>
    <cellStyle name="Lien hypertexte visité" xfId="1682" builtinId="9" hidden="1"/>
    <cellStyle name="Lien hypertexte visité" xfId="1684" builtinId="9" hidden="1"/>
    <cellStyle name="Lien hypertexte visité" xfId="1686" builtinId="9" hidden="1"/>
    <cellStyle name="Lien hypertexte visité" xfId="1688" builtinId="9" hidden="1"/>
    <cellStyle name="Lien hypertexte visité" xfId="1690" builtinId="9" hidden="1"/>
    <cellStyle name="Lien hypertexte visité" xfId="1692" builtinId="9" hidden="1"/>
    <cellStyle name="Lien hypertexte visité" xfId="1694" builtinId="9" hidden="1"/>
    <cellStyle name="Lien hypertexte visité" xfId="1696" builtinId="9" hidden="1"/>
    <cellStyle name="Lien hypertexte visité" xfId="1698" builtinId="9" hidden="1"/>
    <cellStyle name="Lien hypertexte visité" xfId="1700" builtinId="9" hidden="1"/>
    <cellStyle name="Lien hypertexte visité" xfId="1702" builtinId="9" hidden="1"/>
    <cellStyle name="Lien hypertexte visité" xfId="1704" builtinId="9" hidden="1"/>
    <cellStyle name="Lien hypertexte visité" xfId="1706" builtinId="9" hidden="1"/>
    <cellStyle name="Lien hypertexte visité" xfId="1708" builtinId="9" hidden="1"/>
    <cellStyle name="Lien hypertexte visité" xfId="1710" builtinId="9" hidden="1"/>
    <cellStyle name="Lien hypertexte visité" xfId="1712" builtinId="9" hidden="1"/>
    <cellStyle name="Lien hypertexte visité" xfId="1714" builtinId="9" hidden="1"/>
    <cellStyle name="Lien hypertexte visité" xfId="1716" builtinId="9" hidden="1"/>
    <cellStyle name="Lien hypertexte visité" xfId="1718" builtinId="9" hidden="1"/>
    <cellStyle name="Lien hypertexte visité" xfId="1720" builtinId="9" hidden="1"/>
    <cellStyle name="Lien hypertexte visité" xfId="1722" builtinId="9" hidden="1"/>
    <cellStyle name="Lien hypertexte visité" xfId="1724" builtinId="9" hidden="1"/>
    <cellStyle name="Lien hypertexte visité" xfId="1726" builtinId="9" hidden="1"/>
    <cellStyle name="Lien hypertexte visité" xfId="1728" builtinId="9" hidden="1"/>
    <cellStyle name="Lien hypertexte visité" xfId="1730" builtinId="9" hidden="1"/>
    <cellStyle name="Lien hypertexte visité" xfId="1732" builtinId="9" hidden="1"/>
    <cellStyle name="Lien hypertexte visité" xfId="1734" builtinId="9" hidden="1"/>
    <cellStyle name="Lien hypertexte visité" xfId="1736" builtinId="9" hidden="1"/>
    <cellStyle name="Lien hypertexte visité" xfId="1738" builtinId="9" hidden="1"/>
    <cellStyle name="Lien hypertexte visité" xfId="1740" builtinId="9" hidden="1"/>
    <cellStyle name="Lien hypertexte visité" xfId="1742" builtinId="9" hidden="1"/>
    <cellStyle name="Lien hypertexte visité" xfId="1744" builtinId="9" hidden="1"/>
    <cellStyle name="Lien hypertexte visité" xfId="1746" builtinId="9" hidden="1"/>
    <cellStyle name="Lien hypertexte visité" xfId="1748" builtinId="9" hidden="1"/>
    <cellStyle name="Lien hypertexte visité" xfId="1750" builtinId="9" hidden="1"/>
    <cellStyle name="Lien hypertexte visité" xfId="1752" builtinId="9" hidden="1"/>
    <cellStyle name="Lien hypertexte visité" xfId="1754" builtinId="9" hidden="1"/>
    <cellStyle name="Lien hypertexte visité" xfId="1756" builtinId="9" hidden="1"/>
    <cellStyle name="Lien hypertexte visité" xfId="1758" builtinId="9" hidden="1"/>
    <cellStyle name="Lien hypertexte visité" xfId="1760" builtinId="9" hidden="1"/>
    <cellStyle name="Lien hypertexte visité" xfId="1762" builtinId="9" hidden="1"/>
    <cellStyle name="Lien hypertexte visité" xfId="1764" builtinId="9" hidden="1"/>
    <cellStyle name="Lien hypertexte visité" xfId="1766" builtinId="9" hidden="1"/>
    <cellStyle name="Lien hypertexte visité" xfId="1768" builtinId="9" hidden="1"/>
    <cellStyle name="Lien hypertexte visité" xfId="1770" builtinId="9" hidden="1"/>
    <cellStyle name="Lien hypertexte visité" xfId="1772" builtinId="9" hidden="1"/>
    <cellStyle name="Lien hypertexte visité" xfId="1774" builtinId="9" hidden="1"/>
    <cellStyle name="Lien hypertexte visité" xfId="1776" builtinId="9" hidden="1"/>
    <cellStyle name="Lien hypertexte visité" xfId="1778" builtinId="9" hidden="1"/>
    <cellStyle name="Lien hypertexte visité" xfId="1780" builtinId="9" hidden="1"/>
    <cellStyle name="Lien hypertexte visité" xfId="1782" builtinId="9" hidden="1"/>
    <cellStyle name="Lien hypertexte visité" xfId="1784" builtinId="9" hidden="1"/>
    <cellStyle name="Lien hypertexte visité" xfId="1786" builtinId="9" hidden="1"/>
    <cellStyle name="Lien hypertexte visité" xfId="1788" builtinId="9" hidden="1"/>
    <cellStyle name="Lien hypertexte visité" xfId="1790" builtinId="9" hidden="1"/>
    <cellStyle name="Lien hypertexte visité" xfId="1792" builtinId="9" hidden="1"/>
    <cellStyle name="Lien hypertexte visité" xfId="1794" builtinId="9" hidden="1"/>
    <cellStyle name="Lien hypertexte visité" xfId="1796" builtinId="9" hidden="1"/>
    <cellStyle name="Lien hypertexte visité" xfId="1798" builtinId="9" hidden="1"/>
    <cellStyle name="Lien hypertexte visité" xfId="1800" builtinId="9" hidden="1"/>
    <cellStyle name="Lien hypertexte visité" xfId="1802" builtinId="9" hidden="1"/>
    <cellStyle name="Lien hypertexte visité" xfId="1804" builtinId="9" hidden="1"/>
    <cellStyle name="Lien hypertexte visité" xfId="1806" builtinId="9" hidden="1"/>
    <cellStyle name="Lien hypertexte visité" xfId="1808" builtinId="9" hidden="1"/>
    <cellStyle name="Lien hypertexte visité" xfId="1810" builtinId="9" hidden="1"/>
    <cellStyle name="Lien hypertexte visité" xfId="1812" builtinId="9" hidden="1"/>
    <cellStyle name="Lien hypertexte visité" xfId="1814" builtinId="9" hidden="1"/>
    <cellStyle name="Lien hypertexte visité" xfId="1816" builtinId="9" hidden="1"/>
    <cellStyle name="Lien hypertexte visité" xfId="1818" builtinId="9" hidden="1"/>
    <cellStyle name="Lien hypertexte visité" xfId="1820" builtinId="9" hidden="1"/>
    <cellStyle name="Lien hypertexte visité" xfId="1822" builtinId="9" hidden="1"/>
    <cellStyle name="Lien hypertexte visité" xfId="1824" builtinId="9" hidden="1"/>
    <cellStyle name="Lien hypertexte visité" xfId="1826" builtinId="9" hidden="1"/>
    <cellStyle name="Lien hypertexte visité" xfId="1828" builtinId="9" hidden="1"/>
    <cellStyle name="Lien hypertexte visité" xfId="1830" builtinId="9" hidden="1"/>
    <cellStyle name="Lien hypertexte visité" xfId="1832" builtinId="9" hidden="1"/>
    <cellStyle name="Lien hypertexte visité" xfId="1834" builtinId="9" hidden="1"/>
    <cellStyle name="Lien hypertexte visité" xfId="1836" builtinId="9" hidden="1"/>
    <cellStyle name="Lien hypertexte visité" xfId="1838" builtinId="9" hidden="1"/>
    <cellStyle name="Lien hypertexte visité" xfId="1840" builtinId="9" hidden="1"/>
    <cellStyle name="Lien hypertexte visité" xfId="1842" builtinId="9" hidden="1"/>
    <cellStyle name="Lien hypertexte visité" xfId="1844" builtinId="9" hidden="1"/>
    <cellStyle name="Lien hypertexte visité" xfId="1846" builtinId="9" hidden="1"/>
    <cellStyle name="Lien hypertexte visité" xfId="1848" builtinId="9" hidden="1"/>
    <cellStyle name="Lien hypertexte visité" xfId="1850" builtinId="9" hidden="1"/>
    <cellStyle name="Lien hypertexte visité" xfId="1852" builtinId="9" hidden="1"/>
    <cellStyle name="Lien hypertexte visité" xfId="1854" builtinId="9" hidden="1"/>
    <cellStyle name="Lien hypertexte visité" xfId="1856" builtinId="9" hidden="1"/>
    <cellStyle name="Lien hypertexte visité" xfId="1858" builtinId="9" hidden="1"/>
    <cellStyle name="Lien hypertexte visité" xfId="1860" builtinId="9" hidden="1"/>
    <cellStyle name="Lien hypertexte visité" xfId="1862" builtinId="9" hidden="1"/>
    <cellStyle name="Lien hypertexte visité" xfId="1864" builtinId="9" hidden="1"/>
    <cellStyle name="Lien hypertexte visité" xfId="1866" builtinId="9" hidden="1"/>
    <cellStyle name="Lien hypertexte visité" xfId="1868" builtinId="9" hidden="1"/>
    <cellStyle name="Lien hypertexte visité" xfId="1870" builtinId="9" hidden="1"/>
    <cellStyle name="Lien hypertexte visité" xfId="1872" builtinId="9" hidden="1"/>
    <cellStyle name="Lien hypertexte visité" xfId="1874" builtinId="9" hidden="1"/>
    <cellStyle name="Lien hypertexte visité" xfId="1876" builtinId="9" hidden="1"/>
    <cellStyle name="Lien hypertexte visité" xfId="1878" builtinId="9" hidden="1"/>
    <cellStyle name="Lien hypertexte visité" xfId="1880" builtinId="9" hidden="1"/>
    <cellStyle name="Lien hypertexte visité" xfId="1882" builtinId="9" hidden="1"/>
    <cellStyle name="Lien hypertexte visité" xfId="1884" builtinId="9" hidden="1"/>
    <cellStyle name="Lien hypertexte visité" xfId="1886" builtinId="9" hidden="1"/>
    <cellStyle name="Lien hypertexte visité" xfId="1888" builtinId="9" hidden="1"/>
    <cellStyle name="Lien hypertexte visité" xfId="1890" builtinId="9" hidden="1"/>
    <cellStyle name="Lien hypertexte visité" xfId="1892" builtinId="9" hidden="1"/>
    <cellStyle name="Lien hypertexte visité" xfId="1894" builtinId="9" hidden="1"/>
    <cellStyle name="Lien hypertexte visité" xfId="1896" builtinId="9" hidden="1"/>
    <cellStyle name="Lien hypertexte visité" xfId="1898" builtinId="9" hidden="1"/>
    <cellStyle name="Lien hypertexte visité" xfId="1900" builtinId="9" hidden="1"/>
    <cellStyle name="Lien hypertexte visité" xfId="1902" builtinId="9" hidden="1"/>
    <cellStyle name="Lien hypertexte visité" xfId="1904" builtinId="9" hidden="1"/>
    <cellStyle name="Lien hypertexte visité" xfId="1906" builtinId="9" hidden="1"/>
    <cellStyle name="Lien hypertexte visité" xfId="1908" builtinId="9" hidden="1"/>
    <cellStyle name="Lien hypertexte visité" xfId="1910" builtinId="9" hidden="1"/>
    <cellStyle name="Lien hypertexte visité" xfId="1912" builtinId="9" hidden="1"/>
    <cellStyle name="Lien hypertexte visité" xfId="1914" builtinId="9" hidden="1"/>
    <cellStyle name="Lien hypertexte visité" xfId="1916" builtinId="9" hidden="1"/>
    <cellStyle name="Lien hypertexte visité" xfId="1918" builtinId="9" hidden="1"/>
    <cellStyle name="Lien hypertexte visité" xfId="1920" builtinId="9" hidden="1"/>
    <cellStyle name="Lien hypertexte visité" xfId="1922" builtinId="9" hidden="1"/>
    <cellStyle name="Lien hypertexte visité" xfId="1924" builtinId="9" hidden="1"/>
    <cellStyle name="Lien hypertexte visité" xfId="1926" builtinId="9" hidden="1"/>
    <cellStyle name="Lien hypertexte visité" xfId="1928" builtinId="9" hidden="1"/>
    <cellStyle name="Lien hypertexte visité" xfId="1930" builtinId="9" hidden="1"/>
    <cellStyle name="Lien hypertexte visité" xfId="1932" builtinId="9" hidden="1"/>
    <cellStyle name="Lien hypertexte visité" xfId="1934" builtinId="9" hidden="1"/>
    <cellStyle name="Lien hypertexte visité" xfId="1936" builtinId="9" hidden="1"/>
    <cellStyle name="Lien hypertexte visité" xfId="1938" builtinId="9" hidden="1"/>
    <cellStyle name="Lien hypertexte visité" xfId="1940" builtinId="9" hidden="1"/>
    <cellStyle name="Lien hypertexte visité" xfId="1942" builtinId="9" hidden="1"/>
    <cellStyle name="Lien hypertexte visité" xfId="1944" builtinId="9" hidden="1"/>
    <cellStyle name="Lien hypertexte visité" xfId="1946" builtinId="9" hidden="1"/>
    <cellStyle name="Lien hypertexte visité" xfId="1948" builtinId="9" hidden="1"/>
    <cellStyle name="Lien hypertexte visité" xfId="1950" builtinId="9" hidden="1"/>
    <cellStyle name="Lien hypertexte visité" xfId="1952" builtinId="9" hidden="1"/>
    <cellStyle name="Lien hypertexte visité" xfId="1954" builtinId="9" hidden="1"/>
    <cellStyle name="Lien hypertexte visité" xfId="1956" builtinId="9" hidden="1"/>
    <cellStyle name="Lien hypertexte visité" xfId="1958" builtinId="9" hidden="1"/>
    <cellStyle name="Lien hypertexte visité" xfId="1960" builtinId="9" hidden="1"/>
    <cellStyle name="Lien hypertexte visité" xfId="1962" builtinId="9" hidden="1"/>
    <cellStyle name="Lien hypertexte visité" xfId="1964" builtinId="9" hidden="1"/>
    <cellStyle name="Lien hypertexte visité" xfId="1966" builtinId="9" hidden="1"/>
    <cellStyle name="Lien hypertexte visité" xfId="1968" builtinId="9" hidden="1"/>
    <cellStyle name="Lien hypertexte visité" xfId="1970" builtinId="9" hidden="1"/>
    <cellStyle name="Lien hypertexte visité" xfId="1972" builtinId="9" hidden="1"/>
    <cellStyle name="Lien hypertexte visité" xfId="1974" builtinId="9" hidden="1"/>
    <cellStyle name="Lien hypertexte visité" xfId="1976" builtinId="9" hidden="1"/>
    <cellStyle name="Lien hypertexte visité" xfId="1978" builtinId="9" hidden="1"/>
    <cellStyle name="Lien hypertexte visité" xfId="1980" builtinId="9" hidden="1"/>
    <cellStyle name="Lien hypertexte visité" xfId="1982" builtinId="9" hidden="1"/>
    <cellStyle name="Lien hypertexte visité" xfId="1984" builtinId="9" hidden="1"/>
    <cellStyle name="Lien hypertexte visité" xfId="1986" builtinId="9" hidden="1"/>
    <cellStyle name="Lien hypertexte visité" xfId="1988" builtinId="9" hidden="1"/>
    <cellStyle name="Lien hypertexte visité" xfId="1991" builtinId="9" hidden="1"/>
    <cellStyle name="Lien hypertexte visité" xfId="1993" builtinId="9" hidden="1"/>
    <cellStyle name="Lien hypertexte visité" xfId="1995" builtinId="9" hidden="1"/>
    <cellStyle name="Lien hypertexte visité" xfId="1997" builtinId="9" hidden="1"/>
    <cellStyle name="Lien hypertexte visité" xfId="1999" builtinId="9" hidden="1"/>
    <cellStyle name="Lien hypertexte visité" xfId="2001" builtinId="9" hidden="1"/>
    <cellStyle name="Lien hypertexte visité" xfId="2003" builtinId="9" hidden="1"/>
    <cellStyle name="Lien hypertexte visité" xfId="2005" builtinId="9" hidden="1"/>
    <cellStyle name="Lien hypertexte visité" xfId="2007" builtinId="9" hidden="1"/>
    <cellStyle name="Lien hypertexte visité" xfId="2009" builtinId="9" hidden="1"/>
    <cellStyle name="Lien hypertexte visité" xfId="2011" builtinId="9" hidden="1"/>
    <cellStyle name="Lien hypertexte visité" xfId="2013" builtinId="9" hidden="1"/>
    <cellStyle name="Lien hypertexte visité" xfId="2015" builtinId="9" hidden="1"/>
    <cellStyle name="Lien hypertexte visité" xfId="2017" builtinId="9" hidden="1"/>
    <cellStyle name="Lien hypertexte visité" xfId="2019" builtinId="9" hidden="1"/>
    <cellStyle name="Lien hypertexte visité" xfId="2021" builtinId="9" hidden="1"/>
    <cellStyle name="Lien hypertexte visité" xfId="2023" builtinId="9" hidden="1"/>
    <cellStyle name="Lien hypertexte visité" xfId="2025" builtinId="9" hidden="1"/>
    <cellStyle name="Lien hypertexte visité" xfId="2027" builtinId="9" hidden="1"/>
    <cellStyle name="Lien hypertexte visité" xfId="2029" builtinId="9" hidden="1"/>
    <cellStyle name="Lien hypertexte visité" xfId="2031" builtinId="9" hidden="1"/>
    <cellStyle name="Lien hypertexte visité" xfId="2033" builtinId="9" hidden="1"/>
    <cellStyle name="Normal" xfId="0" builtinId="0"/>
    <cellStyle name="Normal 3" xfId="1989"/>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I539"/>
  <sheetViews>
    <sheetView tabSelected="1" workbookViewId="0">
      <pane xSplit="14" ySplit="1" topLeftCell="O2" activePane="bottomRight" state="frozenSplit"/>
      <selection pane="topRight" activeCell="E1" sqref="E1"/>
      <selection pane="bottomLeft" activeCell="A2" sqref="A2"/>
      <selection pane="bottomRight" activeCell="D5" sqref="D5"/>
    </sheetView>
  </sheetViews>
  <sheetFormatPr baseColWidth="10" defaultRowHeight="12" x14ac:dyDescent="0"/>
  <cols>
    <col min="1" max="1" width="10.83203125" style="1"/>
    <col min="2" max="2" width="7" style="9" bestFit="1" customWidth="1"/>
    <col min="3" max="5" width="7" style="30" customWidth="1"/>
    <col min="6" max="6" width="18.5" style="30" customWidth="1"/>
    <col min="7" max="12" width="3.33203125" style="30" customWidth="1"/>
    <col min="13" max="13" width="9" style="30" bestFit="1" customWidth="1"/>
    <col min="14" max="14" width="22.5" style="5" customWidth="1"/>
    <col min="15" max="15" width="21.83203125" style="5" customWidth="1"/>
    <col min="16" max="17" width="24.6640625" style="5" customWidth="1"/>
    <col min="18" max="19" width="45.6640625" style="4" customWidth="1"/>
    <col min="20" max="20" width="7.83203125" style="2" bestFit="1" customWidth="1"/>
    <col min="21" max="22" width="7.1640625" style="2" customWidth="1"/>
    <col min="23" max="23" width="3.1640625" style="3" bestFit="1" customWidth="1"/>
    <col min="24" max="24" width="4" style="294" customWidth="1"/>
    <col min="25" max="25" width="3.83203125" style="299" customWidth="1"/>
    <col min="26" max="26" width="5.6640625" style="304" bestFit="1" customWidth="1"/>
    <col min="27" max="27" width="2.83203125" style="272" bestFit="1" customWidth="1"/>
    <col min="28" max="28" width="3.1640625" style="272" customWidth="1"/>
    <col min="29" max="29" width="3.83203125" style="272" customWidth="1"/>
    <col min="30" max="30" width="4.1640625" style="272" bestFit="1" customWidth="1"/>
    <col min="31" max="31" width="5.83203125" style="272" bestFit="1" customWidth="1"/>
    <col min="32" max="32" width="8.1640625" style="1" bestFit="1" customWidth="1"/>
    <col min="33" max="33" width="2.83203125" style="1" bestFit="1" customWidth="1"/>
    <col min="34" max="34" width="5.6640625" style="1" bestFit="1" customWidth="1"/>
    <col min="35" max="35" width="5.1640625" style="1" bestFit="1" customWidth="1"/>
    <col min="36" max="16384" width="10.83203125" style="1"/>
  </cols>
  <sheetData>
    <row r="1" spans="1:35" ht="42" customHeight="1">
      <c r="A1" s="213" t="s">
        <v>3587</v>
      </c>
      <c r="B1" s="213" t="s">
        <v>3585</v>
      </c>
      <c r="C1" s="30" t="s">
        <v>3582</v>
      </c>
      <c r="D1" s="30" t="s">
        <v>3583</v>
      </c>
      <c r="E1" s="30" t="s">
        <v>3584</v>
      </c>
      <c r="F1" s="32" t="s">
        <v>351</v>
      </c>
      <c r="G1" s="32"/>
      <c r="H1" s="32"/>
      <c r="I1" s="32"/>
      <c r="J1" s="32"/>
      <c r="K1" s="32"/>
      <c r="L1" s="32"/>
      <c r="M1" s="30" t="s">
        <v>3586</v>
      </c>
      <c r="N1" s="5" t="s">
        <v>361</v>
      </c>
      <c r="O1" s="5" t="s">
        <v>362</v>
      </c>
      <c r="P1" s="33" t="s">
        <v>357</v>
      </c>
      <c r="Q1" s="33" t="s">
        <v>358</v>
      </c>
      <c r="R1" s="33" t="s">
        <v>355</v>
      </c>
      <c r="S1" s="33" t="s">
        <v>356</v>
      </c>
      <c r="T1" s="287" t="s">
        <v>3552</v>
      </c>
      <c r="U1" s="287" t="s">
        <v>3551</v>
      </c>
      <c r="W1" s="288" t="s">
        <v>3450</v>
      </c>
      <c r="X1" s="289" t="s">
        <v>3311</v>
      </c>
      <c r="Y1" s="295" t="s">
        <v>3449</v>
      </c>
      <c r="Z1" s="300" t="s">
        <v>3312</v>
      </c>
      <c r="AA1" s="268" t="s">
        <v>3313</v>
      </c>
      <c r="AB1" s="268" t="s">
        <v>3314</v>
      </c>
      <c r="AC1" s="270" t="s">
        <v>3317</v>
      </c>
      <c r="AD1" s="268" t="s">
        <v>3315</v>
      </c>
      <c r="AE1" s="268" t="s">
        <v>3316</v>
      </c>
      <c r="AF1" s="268" t="s">
        <v>3437</v>
      </c>
      <c r="AG1" s="268" t="s">
        <v>3451</v>
      </c>
      <c r="AH1" s="268" t="s">
        <v>3438</v>
      </c>
      <c r="AI1" s="268" t="s">
        <v>3455</v>
      </c>
    </row>
    <row r="2" spans="1:35">
      <c r="A2" s="1">
        <v>100</v>
      </c>
      <c r="B2" s="7"/>
      <c r="C2" s="7"/>
      <c r="D2" s="7"/>
      <c r="E2" s="7"/>
      <c r="F2" s="214"/>
      <c r="G2" s="215"/>
      <c r="H2" s="215"/>
      <c r="I2" s="215"/>
      <c r="J2" s="215"/>
      <c r="K2" s="215"/>
      <c r="L2" s="215"/>
      <c r="M2" s="7"/>
      <c r="N2" s="216"/>
      <c r="O2" s="216"/>
      <c r="P2" s="217"/>
      <c r="Q2" s="217"/>
      <c r="R2" s="217"/>
      <c r="S2" s="217"/>
      <c r="T2" s="217"/>
      <c r="U2" s="217"/>
      <c r="V2" s="217"/>
      <c r="W2" s="217"/>
      <c r="X2" s="217"/>
      <c r="Y2" s="217"/>
      <c r="Z2" s="217"/>
      <c r="AA2" s="217"/>
      <c r="AB2" s="217"/>
      <c r="AC2" s="217"/>
      <c r="AD2" s="217"/>
      <c r="AE2" s="217"/>
      <c r="AF2" s="217"/>
      <c r="AG2" s="217"/>
      <c r="AH2" s="217"/>
      <c r="AI2" s="217"/>
    </row>
    <row r="3" spans="1:35" s="2" customFormat="1" ht="120">
      <c r="A3" s="1">
        <v>100</v>
      </c>
      <c r="B3" s="7">
        <v>110</v>
      </c>
      <c r="C3" s="21"/>
      <c r="D3" s="21"/>
      <c r="E3" s="21"/>
      <c r="F3" s="31"/>
      <c r="G3" s="331" t="s">
        <v>3576</v>
      </c>
      <c r="H3" s="331" t="s">
        <v>3577</v>
      </c>
      <c r="I3" s="331" t="s">
        <v>3578</v>
      </c>
      <c r="J3" s="331" t="s">
        <v>3579</v>
      </c>
      <c r="K3" s="331" t="s">
        <v>3580</v>
      </c>
      <c r="L3" s="331" t="s">
        <v>3581</v>
      </c>
      <c r="M3" s="21" t="s">
        <v>352</v>
      </c>
      <c r="N3" s="16" t="s">
        <v>982</v>
      </c>
      <c r="O3" s="16" t="s">
        <v>1011</v>
      </c>
      <c r="P3" s="16" t="s">
        <v>679</v>
      </c>
      <c r="Q3" s="16" t="s">
        <v>2195</v>
      </c>
      <c r="R3" s="11" t="s">
        <v>1796</v>
      </c>
      <c r="S3" s="11" t="s">
        <v>1893</v>
      </c>
      <c r="T3" s="12">
        <v>160</v>
      </c>
      <c r="U3" s="276">
        <v>105</v>
      </c>
      <c r="V3" s="276"/>
      <c r="W3" s="255">
        <v>5</v>
      </c>
      <c r="X3" s="290"/>
      <c r="Y3" s="295">
        <v>1</v>
      </c>
      <c r="Z3" s="300"/>
      <c r="AA3" s="268"/>
      <c r="AB3" s="267">
        <v>1</v>
      </c>
      <c r="AC3" s="267"/>
      <c r="AD3" s="267">
        <v>1</v>
      </c>
      <c r="AE3" s="271"/>
      <c r="AF3" s="275"/>
      <c r="AG3" s="275"/>
      <c r="AH3" s="275"/>
      <c r="AI3" s="275"/>
    </row>
    <row r="4" spans="1:35" ht="108">
      <c r="A4" s="1">
        <v>100</v>
      </c>
      <c r="B4" s="7">
        <v>110</v>
      </c>
      <c r="C4" s="21"/>
      <c r="D4" s="21"/>
      <c r="E4" s="21"/>
      <c r="F4" s="21"/>
      <c r="G4" s="331" t="s">
        <v>3576</v>
      </c>
      <c r="H4" s="331" t="s">
        <v>3577</v>
      </c>
      <c r="I4" s="331" t="s">
        <v>3578</v>
      </c>
      <c r="J4" s="331" t="s">
        <v>3579</v>
      </c>
      <c r="K4" s="331" t="s">
        <v>3580</v>
      </c>
      <c r="L4" s="215"/>
      <c r="M4" s="21" t="s">
        <v>353</v>
      </c>
      <c r="N4" s="16" t="s">
        <v>983</v>
      </c>
      <c r="O4" s="16" t="s">
        <v>1010</v>
      </c>
      <c r="P4" s="16" t="s">
        <v>680</v>
      </c>
      <c r="Q4" s="16" t="s">
        <v>2014</v>
      </c>
      <c r="R4" s="11" t="s">
        <v>1797</v>
      </c>
      <c r="S4" s="11" t="s">
        <v>1894</v>
      </c>
      <c r="T4" s="12">
        <v>160</v>
      </c>
      <c r="U4" s="276">
        <v>105</v>
      </c>
      <c r="V4" s="276"/>
      <c r="W4" s="255">
        <v>11</v>
      </c>
      <c r="X4" s="291"/>
      <c r="Y4" s="295">
        <v>1</v>
      </c>
      <c r="Z4" s="300"/>
      <c r="AA4" s="268"/>
      <c r="AB4" s="267">
        <v>1</v>
      </c>
      <c r="AC4" s="267"/>
      <c r="AD4" s="267">
        <v>1</v>
      </c>
      <c r="AE4" s="271"/>
      <c r="AF4" s="275"/>
      <c r="AG4" s="275"/>
      <c r="AH4" s="275"/>
      <c r="AI4" s="275"/>
    </row>
    <row r="5" spans="1:35" ht="96">
      <c r="A5" s="1">
        <v>100</v>
      </c>
      <c r="B5" s="7">
        <v>110</v>
      </c>
      <c r="C5" s="21"/>
      <c r="D5" s="21"/>
      <c r="E5" s="21"/>
      <c r="F5" s="21"/>
      <c r="G5" s="331" t="s">
        <v>3576</v>
      </c>
      <c r="H5" s="331" t="s">
        <v>3577</v>
      </c>
      <c r="I5" s="331" t="s">
        <v>3578</v>
      </c>
      <c r="J5" s="331" t="s">
        <v>3579</v>
      </c>
      <c r="K5" s="331"/>
      <c r="L5" s="215"/>
      <c r="M5" s="21" t="s">
        <v>354</v>
      </c>
      <c r="N5" s="16" t="s">
        <v>984</v>
      </c>
      <c r="O5" s="16" t="s">
        <v>1009</v>
      </c>
      <c r="P5" s="16" t="s">
        <v>681</v>
      </c>
      <c r="Q5" s="16" t="s">
        <v>2015</v>
      </c>
      <c r="R5" s="11" t="s">
        <v>1798</v>
      </c>
      <c r="S5" s="11" t="s">
        <v>1895</v>
      </c>
      <c r="T5" s="12">
        <v>170</v>
      </c>
      <c r="U5" s="276">
        <v>105</v>
      </c>
      <c r="V5" s="276"/>
      <c r="W5" s="255">
        <v>3</v>
      </c>
      <c r="X5" s="291"/>
      <c r="Y5" s="295">
        <v>1</v>
      </c>
      <c r="Z5" s="300"/>
      <c r="AA5" s="268"/>
      <c r="AB5" s="267">
        <v>1</v>
      </c>
      <c r="AC5" s="267"/>
      <c r="AD5" s="267">
        <v>1</v>
      </c>
      <c r="AE5" s="271"/>
      <c r="AF5" s="275"/>
      <c r="AG5" s="275"/>
      <c r="AH5" s="275"/>
      <c r="AI5" s="275"/>
    </row>
    <row r="6" spans="1:35" ht="108">
      <c r="A6" s="1">
        <v>100</v>
      </c>
      <c r="B6" s="7">
        <v>115</v>
      </c>
      <c r="C6" s="21"/>
      <c r="D6" s="21"/>
      <c r="E6" s="21"/>
      <c r="F6" s="31"/>
      <c r="G6" s="125"/>
      <c r="H6" s="125"/>
      <c r="I6" s="125"/>
      <c r="J6" s="125"/>
      <c r="K6" s="125"/>
      <c r="L6" s="125"/>
      <c r="M6" s="21" t="s">
        <v>979</v>
      </c>
      <c r="N6" s="16" t="s">
        <v>438</v>
      </c>
      <c r="O6" s="16" t="s">
        <v>1011</v>
      </c>
      <c r="P6" s="16" t="s">
        <v>1076</v>
      </c>
      <c r="Q6" s="16" t="s">
        <v>1073</v>
      </c>
      <c r="R6" s="11" t="s">
        <v>1799</v>
      </c>
      <c r="S6" s="11" t="s">
        <v>1896</v>
      </c>
      <c r="T6" s="12">
        <v>290</v>
      </c>
      <c r="U6" s="276"/>
      <c r="V6" s="276"/>
      <c r="W6" s="255"/>
      <c r="X6" s="291"/>
      <c r="Y6" s="295">
        <v>1</v>
      </c>
      <c r="Z6" s="300"/>
      <c r="AA6" s="268"/>
      <c r="AB6" s="267">
        <v>1</v>
      </c>
      <c r="AC6" s="267"/>
      <c r="AD6" s="267">
        <v>1</v>
      </c>
      <c r="AE6" s="271"/>
      <c r="AF6" s="275"/>
      <c r="AG6" s="275"/>
      <c r="AH6" s="275"/>
      <c r="AI6" s="275"/>
    </row>
    <row r="7" spans="1:35" ht="108">
      <c r="B7" s="7"/>
      <c r="C7" s="21"/>
      <c r="D7" s="21"/>
      <c r="E7" s="21"/>
      <c r="F7" s="31"/>
      <c r="G7" s="125"/>
      <c r="H7" s="125"/>
      <c r="I7" s="125"/>
      <c r="J7" s="125"/>
      <c r="K7" s="125"/>
      <c r="L7" s="125"/>
      <c r="M7" s="21" t="s">
        <v>980</v>
      </c>
      <c r="N7" s="16" t="s">
        <v>685</v>
      </c>
      <c r="O7" s="16" t="s">
        <v>1010</v>
      </c>
      <c r="P7" s="16" t="s">
        <v>1077</v>
      </c>
      <c r="Q7" s="16" t="s">
        <v>1074</v>
      </c>
      <c r="R7" s="11" t="s">
        <v>1800</v>
      </c>
      <c r="S7" s="11" t="s">
        <v>1897</v>
      </c>
      <c r="T7" s="12">
        <v>290</v>
      </c>
      <c r="U7" s="276"/>
      <c r="V7" s="276"/>
      <c r="W7" s="255"/>
      <c r="X7" s="291"/>
      <c r="Y7" s="295">
        <v>1</v>
      </c>
      <c r="Z7" s="300"/>
      <c r="AA7" s="268"/>
      <c r="AB7" s="267">
        <v>1</v>
      </c>
      <c r="AC7" s="267"/>
      <c r="AD7" s="267">
        <v>1</v>
      </c>
      <c r="AE7" s="271"/>
      <c r="AF7" s="275"/>
      <c r="AG7" s="275"/>
      <c r="AH7" s="275"/>
      <c r="AI7" s="275"/>
    </row>
    <row r="8" spans="1:35" ht="108">
      <c r="B8" s="7"/>
      <c r="C8" s="21"/>
      <c r="D8" s="21"/>
      <c r="E8" s="21"/>
      <c r="F8" s="31"/>
      <c r="G8" s="125"/>
      <c r="H8" s="125"/>
      <c r="I8" s="125"/>
      <c r="J8" s="125"/>
      <c r="K8" s="125"/>
      <c r="L8" s="125"/>
      <c r="M8" s="21" t="s">
        <v>981</v>
      </c>
      <c r="N8" s="16" t="s">
        <v>684</v>
      </c>
      <c r="O8" s="16" t="s">
        <v>1009</v>
      </c>
      <c r="P8" s="16" t="s">
        <v>1078</v>
      </c>
      <c r="Q8" s="16" t="s">
        <v>1075</v>
      </c>
      <c r="R8" s="11" t="s">
        <v>1801</v>
      </c>
      <c r="S8" s="158" t="s">
        <v>1898</v>
      </c>
      <c r="T8" s="12">
        <v>290</v>
      </c>
      <c r="U8" s="276"/>
      <c r="V8" s="276"/>
      <c r="W8" s="255"/>
      <c r="X8" s="291"/>
      <c r="Y8" s="295">
        <v>1</v>
      </c>
      <c r="Z8" s="300"/>
      <c r="AA8" s="268"/>
      <c r="AB8" s="267">
        <v>1</v>
      </c>
      <c r="AC8" s="267"/>
      <c r="AD8" s="267">
        <v>1</v>
      </c>
      <c r="AE8" s="271"/>
      <c r="AF8" s="275"/>
      <c r="AG8" s="275"/>
      <c r="AH8" s="275"/>
      <c r="AI8" s="275"/>
    </row>
    <row r="9" spans="1:35" ht="96">
      <c r="B9" s="7">
        <v>120</v>
      </c>
      <c r="C9" s="21"/>
      <c r="D9" s="21"/>
      <c r="E9" s="21"/>
      <c r="F9" s="31" t="s">
        <v>416</v>
      </c>
      <c r="G9" s="124"/>
      <c r="H9" s="124"/>
      <c r="I9" s="124"/>
      <c r="J9" s="124"/>
      <c r="K9" s="124"/>
      <c r="L9" s="124"/>
      <c r="M9" s="21" t="s">
        <v>371</v>
      </c>
      <c r="N9" s="16" t="s">
        <v>1001</v>
      </c>
      <c r="O9" s="16" t="s">
        <v>1008</v>
      </c>
      <c r="P9" s="16" t="s">
        <v>686</v>
      </c>
      <c r="Q9" s="16" t="s">
        <v>2016</v>
      </c>
      <c r="R9" s="11" t="s">
        <v>49</v>
      </c>
      <c r="S9" s="11" t="s">
        <v>1899</v>
      </c>
      <c r="T9" s="12">
        <v>145</v>
      </c>
      <c r="U9" s="276">
        <v>90</v>
      </c>
      <c r="V9" s="276"/>
      <c r="W9" s="255">
        <v>3</v>
      </c>
      <c r="X9" s="291"/>
      <c r="Y9" s="295">
        <v>1</v>
      </c>
      <c r="Z9" s="300"/>
      <c r="AA9" s="268"/>
      <c r="AB9" s="267">
        <v>1</v>
      </c>
      <c r="AC9" s="267"/>
      <c r="AD9" s="267">
        <v>1</v>
      </c>
      <c r="AE9" s="271"/>
      <c r="AF9" s="275"/>
      <c r="AG9" s="275"/>
      <c r="AH9" s="275"/>
      <c r="AI9" s="275"/>
    </row>
    <row r="10" spans="1:35" ht="96">
      <c r="B10" s="7"/>
      <c r="C10" s="21"/>
      <c r="D10" s="21"/>
      <c r="E10" s="21"/>
      <c r="F10" s="21"/>
      <c r="G10" s="125"/>
      <c r="H10" s="125"/>
      <c r="I10" s="125"/>
      <c r="J10" s="125"/>
      <c r="K10" s="125"/>
      <c r="L10" s="125"/>
      <c r="M10" s="21" t="s">
        <v>372</v>
      </c>
      <c r="N10" s="16" t="s">
        <v>1000</v>
      </c>
      <c r="O10" s="16" t="s">
        <v>1007</v>
      </c>
      <c r="P10" s="16" t="s">
        <v>2072</v>
      </c>
      <c r="Q10" s="16" t="s">
        <v>689</v>
      </c>
      <c r="R10" s="11" t="s">
        <v>1802</v>
      </c>
      <c r="S10" s="11" t="s">
        <v>1900</v>
      </c>
      <c r="T10" s="12">
        <v>140</v>
      </c>
      <c r="U10" s="276">
        <v>85</v>
      </c>
      <c r="V10" s="276"/>
      <c r="W10" s="255"/>
      <c r="X10" s="291"/>
      <c r="Y10" s="295">
        <v>1</v>
      </c>
      <c r="Z10" s="300"/>
      <c r="AA10" s="268"/>
      <c r="AB10" s="267">
        <v>1</v>
      </c>
      <c r="AC10" s="267"/>
      <c r="AD10" s="267">
        <v>1</v>
      </c>
      <c r="AE10" s="271"/>
      <c r="AF10" s="275"/>
      <c r="AG10" s="275"/>
      <c r="AH10" s="275"/>
      <c r="AI10" s="275"/>
    </row>
    <row r="11" spans="1:35" ht="98">
      <c r="B11" s="7"/>
      <c r="C11" s="21"/>
      <c r="D11" s="21"/>
      <c r="E11" s="21"/>
      <c r="F11" s="21"/>
      <c r="G11" s="125"/>
      <c r="H11" s="125"/>
      <c r="I11" s="125"/>
      <c r="J11" s="125"/>
      <c r="K11" s="125"/>
      <c r="L11" s="125"/>
      <c r="M11" s="21" t="s">
        <v>373</v>
      </c>
      <c r="N11" s="16" t="s">
        <v>999</v>
      </c>
      <c r="O11" s="16" t="s">
        <v>1006</v>
      </c>
      <c r="P11" s="16" t="s">
        <v>677</v>
      </c>
      <c r="Q11" s="16" t="s">
        <v>2017</v>
      </c>
      <c r="R11" s="11" t="s">
        <v>1803</v>
      </c>
      <c r="S11" s="11" t="s">
        <v>1901</v>
      </c>
      <c r="T11" s="12">
        <v>138</v>
      </c>
      <c r="U11" s="276">
        <v>75</v>
      </c>
      <c r="V11" s="276"/>
      <c r="W11" s="255">
        <v>5</v>
      </c>
      <c r="X11" s="291"/>
      <c r="Y11" s="295">
        <v>1</v>
      </c>
      <c r="Z11" s="300"/>
      <c r="AA11" s="268"/>
      <c r="AB11" s="267">
        <v>1</v>
      </c>
      <c r="AC11" s="267"/>
      <c r="AD11" s="267">
        <v>1</v>
      </c>
      <c r="AE11" s="271"/>
      <c r="AF11" s="275"/>
      <c r="AG11" s="275"/>
      <c r="AH11" s="275"/>
      <c r="AI11" s="275"/>
    </row>
    <row r="12" spans="1:35" ht="98">
      <c r="B12" s="7"/>
      <c r="C12" s="21"/>
      <c r="D12" s="21"/>
      <c r="E12" s="21"/>
      <c r="F12" s="21"/>
      <c r="G12" s="125"/>
      <c r="H12" s="125"/>
      <c r="I12" s="125"/>
      <c r="J12" s="125"/>
      <c r="K12" s="125"/>
      <c r="L12" s="125"/>
      <c r="M12" s="21" t="s">
        <v>374</v>
      </c>
      <c r="N12" s="16" t="s">
        <v>998</v>
      </c>
      <c r="O12" s="16" t="s">
        <v>1005</v>
      </c>
      <c r="P12" s="16" t="s">
        <v>841</v>
      </c>
      <c r="Q12" s="16" t="s">
        <v>2018</v>
      </c>
      <c r="R12" s="11" t="s">
        <v>50</v>
      </c>
      <c r="S12" s="11" t="s">
        <v>1902</v>
      </c>
      <c r="T12" s="12">
        <v>128</v>
      </c>
      <c r="U12" s="276">
        <v>75</v>
      </c>
      <c r="V12" s="276"/>
      <c r="W12" s="255"/>
      <c r="X12" s="291"/>
      <c r="Y12" s="295">
        <v>1</v>
      </c>
      <c r="Z12" s="300"/>
      <c r="AA12" s="268"/>
      <c r="AB12" s="267">
        <v>1</v>
      </c>
      <c r="AC12" s="267"/>
      <c r="AD12" s="267">
        <v>1</v>
      </c>
      <c r="AE12" s="271"/>
      <c r="AF12" s="275"/>
      <c r="AG12" s="275"/>
      <c r="AH12" s="275"/>
      <c r="AI12" s="275"/>
    </row>
    <row r="13" spans="1:35" ht="98">
      <c r="B13" s="7"/>
      <c r="C13" s="21"/>
      <c r="D13" s="21"/>
      <c r="E13" s="21"/>
      <c r="F13" s="21"/>
      <c r="G13" s="125"/>
      <c r="H13" s="125"/>
      <c r="I13" s="125"/>
      <c r="J13" s="125"/>
      <c r="K13" s="125"/>
      <c r="L13" s="125"/>
      <c r="M13" s="21" t="s">
        <v>375</v>
      </c>
      <c r="N13" s="16" t="s">
        <v>0</v>
      </c>
      <c r="O13" s="16" t="s">
        <v>1005</v>
      </c>
      <c r="P13" s="16" t="s">
        <v>1080</v>
      </c>
      <c r="Q13" s="16" t="s">
        <v>2019</v>
      </c>
      <c r="R13" s="11" t="s">
        <v>51</v>
      </c>
      <c r="S13" s="11" t="s">
        <v>1903</v>
      </c>
      <c r="T13" s="12">
        <v>120</v>
      </c>
      <c r="U13" s="276">
        <v>65</v>
      </c>
      <c r="V13" s="276"/>
      <c r="W13" s="255"/>
      <c r="X13" s="291"/>
      <c r="Y13" s="295">
        <v>1</v>
      </c>
      <c r="Z13" s="300"/>
      <c r="AA13" s="268"/>
      <c r="AB13" s="267">
        <v>1</v>
      </c>
      <c r="AC13" s="267"/>
      <c r="AD13" s="267">
        <v>1</v>
      </c>
      <c r="AE13" s="271"/>
      <c r="AF13" s="275"/>
      <c r="AG13" s="275"/>
      <c r="AH13" s="275"/>
      <c r="AI13" s="275"/>
    </row>
    <row r="14" spans="1:35" ht="96">
      <c r="B14" s="7"/>
      <c r="C14" s="21"/>
      <c r="D14" s="21"/>
      <c r="E14" s="21"/>
      <c r="F14" s="21"/>
      <c r="G14" s="125"/>
      <c r="H14" s="125"/>
      <c r="I14" s="125"/>
      <c r="J14" s="125"/>
      <c r="K14" s="125"/>
      <c r="L14" s="125"/>
      <c r="M14" s="21" t="s">
        <v>376</v>
      </c>
      <c r="N14" s="16" t="s">
        <v>1</v>
      </c>
      <c r="O14" s="16" t="s">
        <v>1004</v>
      </c>
      <c r="P14" s="16" t="s">
        <v>840</v>
      </c>
      <c r="Q14" s="16" t="s">
        <v>2020</v>
      </c>
      <c r="R14" s="11" t="s">
        <v>52</v>
      </c>
      <c r="S14" s="11" t="s">
        <v>1904</v>
      </c>
      <c r="T14" s="12">
        <v>120</v>
      </c>
      <c r="U14" s="276">
        <v>65</v>
      </c>
      <c r="V14" s="276"/>
      <c r="W14" s="255"/>
      <c r="X14" s="291"/>
      <c r="Y14" s="295">
        <v>1</v>
      </c>
      <c r="Z14" s="300"/>
      <c r="AA14" s="268"/>
      <c r="AB14" s="267">
        <v>1</v>
      </c>
      <c r="AC14" s="267"/>
      <c r="AD14" s="267">
        <v>1</v>
      </c>
      <c r="AE14" s="271"/>
      <c r="AF14" s="275"/>
      <c r="AG14" s="275"/>
      <c r="AH14" s="275"/>
      <c r="AI14" s="275"/>
    </row>
    <row r="15" spans="1:35" ht="96">
      <c r="B15" s="7"/>
      <c r="C15" s="21"/>
      <c r="D15" s="21"/>
      <c r="E15" s="21"/>
      <c r="F15" s="21"/>
      <c r="G15" s="125"/>
      <c r="H15" s="125"/>
      <c r="I15" s="125"/>
      <c r="J15" s="125"/>
      <c r="K15" s="125"/>
      <c r="L15" s="125"/>
      <c r="M15" s="21" t="s">
        <v>377</v>
      </c>
      <c r="N15" s="16" t="s">
        <v>403</v>
      </c>
      <c r="O15" s="16" t="s">
        <v>1003</v>
      </c>
      <c r="P15" s="16" t="s">
        <v>678</v>
      </c>
      <c r="Q15" s="16" t="s">
        <v>2021</v>
      </c>
      <c r="R15" s="11" t="s">
        <v>53</v>
      </c>
      <c r="S15" s="11" t="s">
        <v>1905</v>
      </c>
      <c r="T15" s="12">
        <v>117</v>
      </c>
      <c r="U15" s="276">
        <v>60</v>
      </c>
      <c r="V15" s="276"/>
      <c r="W15" s="255"/>
      <c r="X15" s="291"/>
      <c r="Y15" s="295">
        <v>1</v>
      </c>
      <c r="Z15" s="300"/>
      <c r="AA15" s="268"/>
      <c r="AB15" s="267">
        <v>1</v>
      </c>
      <c r="AC15" s="267"/>
      <c r="AD15" s="267">
        <v>1</v>
      </c>
      <c r="AE15" s="271"/>
      <c r="AF15" s="275"/>
      <c r="AG15" s="275"/>
      <c r="AH15" s="275"/>
      <c r="AI15" s="275"/>
    </row>
    <row r="16" spans="1:35" ht="84">
      <c r="B16" s="7"/>
      <c r="C16" s="21"/>
      <c r="D16" s="21"/>
      <c r="E16" s="21"/>
      <c r="F16" s="21"/>
      <c r="G16" s="132"/>
      <c r="H16" s="132"/>
      <c r="I16" s="132"/>
      <c r="J16" s="132"/>
      <c r="K16" s="132"/>
      <c r="L16" s="132"/>
      <c r="M16" s="21" t="s">
        <v>378</v>
      </c>
      <c r="N16" s="16" t="s">
        <v>2</v>
      </c>
      <c r="O16" s="16" t="s">
        <v>828</v>
      </c>
      <c r="P16" s="16" t="s">
        <v>2073</v>
      </c>
      <c r="Q16" s="16" t="s">
        <v>2022</v>
      </c>
      <c r="R16" s="11" t="s">
        <v>54</v>
      </c>
      <c r="S16" s="11" t="s">
        <v>1906</v>
      </c>
      <c r="T16" s="12">
        <v>120</v>
      </c>
      <c r="U16" s="276"/>
      <c r="V16" s="276"/>
      <c r="W16" s="255"/>
      <c r="X16" s="291"/>
      <c r="Y16" s="295">
        <v>1</v>
      </c>
      <c r="Z16" s="300"/>
      <c r="AA16" s="268"/>
      <c r="AB16" s="267">
        <v>1</v>
      </c>
      <c r="AC16" s="267"/>
      <c r="AD16" s="267">
        <v>1</v>
      </c>
      <c r="AE16" s="271"/>
      <c r="AF16" s="275"/>
      <c r="AG16" s="275"/>
      <c r="AH16" s="275"/>
      <c r="AI16" s="275"/>
    </row>
    <row r="17" spans="2:35" ht="36">
      <c r="B17" s="7"/>
      <c r="C17" s="21"/>
      <c r="D17" s="21"/>
      <c r="E17" s="21"/>
      <c r="F17" s="21"/>
      <c r="G17" s="126"/>
      <c r="H17" s="126"/>
      <c r="I17" s="126"/>
      <c r="J17" s="126"/>
      <c r="K17" s="126"/>
      <c r="L17" s="126"/>
      <c r="M17" s="21" t="s">
        <v>1012</v>
      </c>
      <c r="N17" s="16" t="s">
        <v>1371</v>
      </c>
      <c r="O17" s="16" t="s">
        <v>1097</v>
      </c>
      <c r="P17" s="16" t="s">
        <v>1373</v>
      </c>
      <c r="Q17" s="16" t="s">
        <v>1372</v>
      </c>
      <c r="R17" s="11" t="s">
        <v>1374</v>
      </c>
      <c r="S17" s="11" t="s">
        <v>1907</v>
      </c>
      <c r="T17" s="12">
        <v>4</v>
      </c>
      <c r="U17" s="276">
        <v>1.5</v>
      </c>
      <c r="V17" s="276"/>
      <c r="W17" s="255">
        <v>300</v>
      </c>
      <c r="X17" s="291"/>
      <c r="Y17" s="295">
        <v>1</v>
      </c>
      <c r="Z17" s="300"/>
      <c r="AA17" s="268"/>
      <c r="AB17" s="267">
        <v>1</v>
      </c>
      <c r="AC17" s="267"/>
      <c r="AD17" s="267"/>
      <c r="AE17" s="267">
        <v>1</v>
      </c>
      <c r="AF17" s="275"/>
      <c r="AG17" s="275"/>
      <c r="AH17" s="275"/>
      <c r="AI17" s="275"/>
    </row>
    <row r="18" spans="2:35" ht="96">
      <c r="B18" s="7">
        <v>125</v>
      </c>
      <c r="C18" s="21"/>
      <c r="D18" s="21"/>
      <c r="E18" s="21"/>
      <c r="F18" s="31" t="s">
        <v>986</v>
      </c>
      <c r="G18" s="126"/>
      <c r="H18" s="126"/>
      <c r="I18" s="126"/>
      <c r="J18" s="126"/>
      <c r="K18" s="126"/>
      <c r="L18" s="126"/>
      <c r="M18" s="21" t="s">
        <v>985</v>
      </c>
      <c r="N18" s="16" t="s">
        <v>683</v>
      </c>
      <c r="O18" s="16" t="s">
        <v>682</v>
      </c>
      <c r="P18" s="16" t="s">
        <v>1079</v>
      </c>
      <c r="Q18" s="16" t="s">
        <v>1088</v>
      </c>
      <c r="R18" s="11" t="s">
        <v>1096</v>
      </c>
      <c r="S18" s="11" t="s">
        <v>1908</v>
      </c>
      <c r="T18" s="12">
        <v>240</v>
      </c>
      <c r="U18" s="276"/>
      <c r="V18" s="276"/>
      <c r="W18" s="255">
        <v>1</v>
      </c>
      <c r="X18" s="291"/>
      <c r="Y18" s="295">
        <v>1</v>
      </c>
      <c r="Z18" s="300"/>
      <c r="AA18" s="268"/>
      <c r="AB18" s="267">
        <v>1</v>
      </c>
      <c r="AC18" s="267"/>
      <c r="AD18" s="267">
        <v>1</v>
      </c>
      <c r="AE18" s="271"/>
      <c r="AF18" s="275"/>
      <c r="AG18" s="275"/>
      <c r="AH18" s="275"/>
      <c r="AI18" s="275"/>
    </row>
    <row r="19" spans="2:35" ht="84">
      <c r="B19" s="7"/>
      <c r="C19" s="21"/>
      <c r="D19" s="21"/>
      <c r="E19" s="21"/>
      <c r="F19" s="31"/>
      <c r="G19" s="132"/>
      <c r="H19" s="132"/>
      <c r="I19" s="132"/>
      <c r="J19" s="132"/>
      <c r="K19" s="132"/>
      <c r="L19" s="132"/>
      <c r="M19" s="21" t="s">
        <v>987</v>
      </c>
      <c r="N19" s="16" t="s">
        <v>439</v>
      </c>
      <c r="O19" s="16" t="s">
        <v>687</v>
      </c>
      <c r="P19" s="16" t="s">
        <v>1087</v>
      </c>
      <c r="Q19" s="16" t="s">
        <v>1095</v>
      </c>
      <c r="R19" s="11" t="s">
        <v>1377</v>
      </c>
      <c r="S19" s="11" t="s">
        <v>1909</v>
      </c>
      <c r="T19" s="12">
        <v>240</v>
      </c>
      <c r="U19" s="276"/>
      <c r="V19" s="276"/>
      <c r="W19" s="255"/>
      <c r="X19" s="291"/>
      <c r="Y19" s="295">
        <v>1</v>
      </c>
      <c r="Z19" s="300"/>
      <c r="AA19" s="268"/>
      <c r="AB19" s="267">
        <v>1</v>
      </c>
      <c r="AC19" s="267"/>
      <c r="AD19" s="267">
        <v>1</v>
      </c>
      <c r="AE19" s="271"/>
      <c r="AF19" s="275"/>
      <c r="AG19" s="275"/>
      <c r="AH19" s="275"/>
      <c r="AI19" s="275"/>
    </row>
    <row r="20" spans="2:35" ht="86">
      <c r="B20" s="7"/>
      <c r="C20" s="21"/>
      <c r="D20" s="21"/>
      <c r="E20" s="21"/>
      <c r="F20" s="31"/>
      <c r="G20" s="126"/>
      <c r="H20" s="126"/>
      <c r="I20" s="126"/>
      <c r="J20" s="126"/>
      <c r="K20" s="126"/>
      <c r="L20" s="126"/>
      <c r="M20" s="21" t="s">
        <v>988</v>
      </c>
      <c r="N20" s="16" t="s">
        <v>690</v>
      </c>
      <c r="O20" s="16" t="s">
        <v>688</v>
      </c>
      <c r="P20" s="16" t="s">
        <v>1081</v>
      </c>
      <c r="Q20" s="16" t="s">
        <v>1089</v>
      </c>
      <c r="R20" s="11" t="s">
        <v>1804</v>
      </c>
      <c r="S20" s="11" t="s">
        <v>1910</v>
      </c>
      <c r="T20" s="12">
        <v>240</v>
      </c>
      <c r="U20" s="276"/>
      <c r="V20" s="276"/>
      <c r="W20" s="255">
        <v>1</v>
      </c>
      <c r="X20" s="291"/>
      <c r="Y20" s="295">
        <v>1</v>
      </c>
      <c r="Z20" s="300"/>
      <c r="AA20" s="268"/>
      <c r="AB20" s="267">
        <v>1</v>
      </c>
      <c r="AC20" s="267"/>
      <c r="AD20" s="267">
        <v>1</v>
      </c>
      <c r="AE20" s="271"/>
      <c r="AF20" s="275"/>
      <c r="AG20" s="275"/>
      <c r="AH20" s="275"/>
      <c r="AI20" s="275"/>
    </row>
    <row r="21" spans="2:35" ht="84">
      <c r="B21" s="7"/>
      <c r="C21" s="21"/>
      <c r="D21" s="21"/>
      <c r="E21" s="21"/>
      <c r="F21" s="31"/>
      <c r="G21" s="132"/>
      <c r="H21" s="132"/>
      <c r="I21" s="132"/>
      <c r="J21" s="132"/>
      <c r="K21" s="132"/>
      <c r="L21" s="132"/>
      <c r="M21" s="21" t="s">
        <v>989</v>
      </c>
      <c r="N21" s="16" t="s">
        <v>691</v>
      </c>
      <c r="O21" s="16" t="s">
        <v>692</v>
      </c>
      <c r="P21" s="16" t="s">
        <v>1086</v>
      </c>
      <c r="Q21" s="16" t="s">
        <v>1094</v>
      </c>
      <c r="R21" s="11" t="s">
        <v>1375</v>
      </c>
      <c r="S21" s="11" t="s">
        <v>1911</v>
      </c>
      <c r="T21" s="12">
        <v>240</v>
      </c>
      <c r="U21" s="276"/>
      <c r="V21" s="276"/>
      <c r="W21" s="255"/>
      <c r="X21" s="291"/>
      <c r="Y21" s="295">
        <v>1</v>
      </c>
      <c r="Z21" s="300"/>
      <c r="AA21" s="268"/>
      <c r="AB21" s="267">
        <v>1</v>
      </c>
      <c r="AC21" s="267"/>
      <c r="AD21" s="267">
        <v>1</v>
      </c>
      <c r="AE21" s="271"/>
      <c r="AF21" s="275"/>
      <c r="AG21" s="275"/>
      <c r="AH21" s="275"/>
      <c r="AI21" s="275"/>
    </row>
    <row r="22" spans="2:35" ht="86">
      <c r="B22" s="7"/>
      <c r="C22" s="21"/>
      <c r="D22" s="21"/>
      <c r="E22" s="21"/>
      <c r="F22" s="31"/>
      <c r="G22" s="126"/>
      <c r="H22" s="126"/>
      <c r="I22" s="126"/>
      <c r="J22" s="126"/>
      <c r="K22" s="126"/>
      <c r="L22" s="126"/>
      <c r="M22" s="21" t="s">
        <v>990</v>
      </c>
      <c r="N22" s="16" t="s">
        <v>994</v>
      </c>
      <c r="O22" s="16" t="s">
        <v>1378</v>
      </c>
      <c r="P22" s="16" t="s">
        <v>1085</v>
      </c>
      <c r="Q22" s="16" t="s">
        <v>1093</v>
      </c>
      <c r="R22" s="11" t="s">
        <v>1376</v>
      </c>
      <c r="S22" s="11" t="s">
        <v>1912</v>
      </c>
      <c r="T22" s="12">
        <v>220</v>
      </c>
      <c r="U22" s="276"/>
      <c r="V22" s="276"/>
      <c r="W22" s="255"/>
      <c r="X22" s="291"/>
      <c r="Y22" s="295">
        <v>1</v>
      </c>
      <c r="Z22" s="300"/>
      <c r="AA22" s="268"/>
      <c r="AB22" s="267">
        <v>1</v>
      </c>
      <c r="AC22" s="267"/>
      <c r="AD22" s="267">
        <v>1</v>
      </c>
      <c r="AE22" s="271"/>
      <c r="AF22" s="275"/>
      <c r="AG22" s="275"/>
      <c r="AH22" s="275"/>
      <c r="AI22" s="275"/>
    </row>
    <row r="23" spans="2:35" ht="84">
      <c r="B23" s="7"/>
      <c r="C23" s="21"/>
      <c r="D23" s="21"/>
      <c r="E23" s="21"/>
      <c r="F23" s="31"/>
      <c r="G23" s="132"/>
      <c r="H23" s="132"/>
      <c r="I23" s="132"/>
      <c r="J23" s="132"/>
      <c r="K23" s="132"/>
      <c r="L23" s="132"/>
      <c r="M23" s="21" t="s">
        <v>991</v>
      </c>
      <c r="N23" s="16" t="s">
        <v>997</v>
      </c>
      <c r="O23" s="16" t="s">
        <v>826</v>
      </c>
      <c r="P23" s="16" t="s">
        <v>1084</v>
      </c>
      <c r="Q23" s="16" t="s">
        <v>1092</v>
      </c>
      <c r="R23" s="11" t="s">
        <v>1380</v>
      </c>
      <c r="S23" s="11" t="s">
        <v>1913</v>
      </c>
      <c r="T23" s="12">
        <v>190</v>
      </c>
      <c r="U23" s="276"/>
      <c r="V23" s="276"/>
      <c r="W23" s="255"/>
      <c r="X23" s="291"/>
      <c r="Y23" s="295">
        <v>1</v>
      </c>
      <c r="Z23" s="300"/>
      <c r="AA23" s="268"/>
      <c r="AB23" s="267">
        <v>1</v>
      </c>
      <c r="AC23" s="267"/>
      <c r="AD23" s="267">
        <v>1</v>
      </c>
      <c r="AE23" s="271"/>
      <c r="AF23" s="275"/>
      <c r="AG23" s="275"/>
      <c r="AH23" s="275"/>
      <c r="AI23" s="275"/>
    </row>
    <row r="24" spans="2:35" ht="84">
      <c r="B24" s="7"/>
      <c r="C24" s="21"/>
      <c r="D24" s="21"/>
      <c r="E24" s="21"/>
      <c r="F24" s="31"/>
      <c r="G24" s="132"/>
      <c r="H24" s="132"/>
      <c r="I24" s="132"/>
      <c r="J24" s="132"/>
      <c r="K24" s="132"/>
      <c r="L24" s="132"/>
      <c r="M24" s="21" t="s">
        <v>992</v>
      </c>
      <c r="N24" s="16" t="s">
        <v>996</v>
      </c>
      <c r="O24" s="16" t="s">
        <v>827</v>
      </c>
      <c r="P24" s="16" t="s">
        <v>1083</v>
      </c>
      <c r="Q24" s="16" t="s">
        <v>1091</v>
      </c>
      <c r="R24" s="11" t="s">
        <v>1381</v>
      </c>
      <c r="S24" s="11" t="s">
        <v>1914</v>
      </c>
      <c r="T24" s="12">
        <v>175</v>
      </c>
      <c r="U24" s="276"/>
      <c r="V24" s="276"/>
      <c r="W24" s="255"/>
      <c r="X24" s="291"/>
      <c r="Y24" s="295">
        <v>1</v>
      </c>
      <c r="Z24" s="300"/>
      <c r="AA24" s="268"/>
      <c r="AB24" s="267">
        <v>1</v>
      </c>
      <c r="AC24" s="267"/>
      <c r="AD24" s="267">
        <v>1</v>
      </c>
      <c r="AE24" s="271"/>
      <c r="AF24" s="275"/>
      <c r="AG24" s="275"/>
      <c r="AH24" s="275"/>
      <c r="AI24" s="275"/>
    </row>
    <row r="25" spans="2:35" ht="84">
      <c r="B25" s="7"/>
      <c r="C25" s="21"/>
      <c r="D25" s="21"/>
      <c r="E25" s="21"/>
      <c r="F25" s="31"/>
      <c r="G25" s="132"/>
      <c r="H25" s="132"/>
      <c r="I25" s="132"/>
      <c r="J25" s="132"/>
      <c r="K25" s="132"/>
      <c r="L25" s="132"/>
      <c r="M25" s="21" t="s">
        <v>993</v>
      </c>
      <c r="N25" s="16" t="s">
        <v>995</v>
      </c>
      <c r="O25" s="16" t="s">
        <v>1002</v>
      </c>
      <c r="P25" s="16" t="s">
        <v>1082</v>
      </c>
      <c r="Q25" s="16" t="s">
        <v>1090</v>
      </c>
      <c r="R25" s="11" t="s">
        <v>1379</v>
      </c>
      <c r="S25" s="11" t="s">
        <v>1915</v>
      </c>
      <c r="T25" s="12">
        <v>280</v>
      </c>
      <c r="U25" s="276"/>
      <c r="V25" s="276"/>
      <c r="W25" s="255"/>
      <c r="X25" s="291"/>
      <c r="Y25" s="295">
        <v>1</v>
      </c>
      <c r="Z25" s="300"/>
      <c r="AA25" s="268"/>
      <c r="AB25" s="267">
        <v>1</v>
      </c>
      <c r="AC25" s="267"/>
      <c r="AD25" s="267">
        <v>1</v>
      </c>
      <c r="AE25" s="271"/>
      <c r="AF25" s="275"/>
      <c r="AG25" s="275"/>
      <c r="AH25" s="275"/>
      <c r="AI25" s="275"/>
    </row>
    <row r="26" spans="2:35" ht="120">
      <c r="B26" s="7">
        <v>130</v>
      </c>
      <c r="C26" s="21"/>
      <c r="D26" s="21"/>
      <c r="E26" s="21"/>
      <c r="F26" s="35" t="s">
        <v>417</v>
      </c>
      <c r="G26" s="126"/>
      <c r="H26" s="126"/>
      <c r="I26" s="126"/>
      <c r="J26" s="126"/>
      <c r="K26" s="126"/>
      <c r="L26" s="126"/>
      <c r="M26" s="21" t="s">
        <v>379</v>
      </c>
      <c r="N26" s="16" t="s">
        <v>829</v>
      </c>
      <c r="O26" s="16" t="s">
        <v>838</v>
      </c>
      <c r="P26" s="16" t="s">
        <v>839</v>
      </c>
      <c r="Q26" s="16" t="s">
        <v>834</v>
      </c>
      <c r="R26" s="11" t="s">
        <v>1805</v>
      </c>
      <c r="S26" s="11" t="s">
        <v>1916</v>
      </c>
      <c r="T26" s="12">
        <v>600</v>
      </c>
      <c r="U26" s="276"/>
      <c r="V26" s="276"/>
      <c r="W26" s="255"/>
      <c r="X26" s="291"/>
      <c r="Y26" s="295">
        <v>1</v>
      </c>
      <c r="Z26" s="300"/>
      <c r="AA26" s="268"/>
      <c r="AB26" s="267">
        <v>1</v>
      </c>
      <c r="AC26" s="267"/>
      <c r="AD26" s="267"/>
      <c r="AE26" s="267">
        <v>1</v>
      </c>
      <c r="AF26" s="267">
        <v>1</v>
      </c>
      <c r="AG26" s="275"/>
      <c r="AH26" s="275"/>
      <c r="AI26" s="275"/>
    </row>
    <row r="27" spans="2:35" ht="108">
      <c r="B27" s="7"/>
      <c r="C27" s="21"/>
      <c r="D27" s="21"/>
      <c r="E27" s="21"/>
      <c r="F27" s="21"/>
      <c r="G27" s="125"/>
      <c r="H27" s="125"/>
      <c r="I27" s="125"/>
      <c r="J27" s="125"/>
      <c r="K27" s="125"/>
      <c r="L27" s="125"/>
      <c r="M27" s="21" t="s">
        <v>380</v>
      </c>
      <c r="N27" s="16" t="s">
        <v>833</v>
      </c>
      <c r="O27" s="16" t="s">
        <v>830</v>
      </c>
      <c r="P27" s="16" t="s">
        <v>831</v>
      </c>
      <c r="Q27" s="16" t="s">
        <v>835</v>
      </c>
      <c r="R27" s="11" t="s">
        <v>1806</v>
      </c>
      <c r="S27" s="11" t="s">
        <v>1917</v>
      </c>
      <c r="T27" s="12">
        <v>900</v>
      </c>
      <c r="U27" s="276"/>
      <c r="V27" s="276"/>
      <c r="W27" s="255"/>
      <c r="X27" s="291"/>
      <c r="Y27" s="295">
        <v>1</v>
      </c>
      <c r="Z27" s="300"/>
      <c r="AA27" s="268"/>
      <c r="AB27" s="267">
        <v>1</v>
      </c>
      <c r="AC27" s="267"/>
      <c r="AD27" s="267">
        <v>1</v>
      </c>
      <c r="AE27" s="271"/>
      <c r="AF27" s="275"/>
      <c r="AG27" s="275"/>
      <c r="AH27" s="275"/>
      <c r="AI27" s="275"/>
    </row>
    <row r="28" spans="2:35" ht="108">
      <c r="B28" s="7"/>
      <c r="C28" s="21"/>
      <c r="D28" s="21"/>
      <c r="E28" s="21"/>
      <c r="F28" s="21"/>
      <c r="G28" s="125"/>
      <c r="H28" s="125"/>
      <c r="I28" s="125"/>
      <c r="J28" s="125"/>
      <c r="K28" s="125"/>
      <c r="L28" s="125"/>
      <c r="M28" s="21" t="s">
        <v>381</v>
      </c>
      <c r="N28" s="16" t="s">
        <v>832</v>
      </c>
      <c r="O28" s="16" t="s">
        <v>837</v>
      </c>
      <c r="P28" s="16" t="s">
        <v>149</v>
      </c>
      <c r="Q28" s="16" t="s">
        <v>836</v>
      </c>
      <c r="R28" s="11" t="s">
        <v>1807</v>
      </c>
      <c r="S28" s="11" t="s">
        <v>1917</v>
      </c>
      <c r="T28" s="12">
        <v>1200</v>
      </c>
      <c r="U28" s="276"/>
      <c r="V28" s="276"/>
      <c r="W28" s="255"/>
      <c r="X28" s="291"/>
      <c r="Y28" s="295">
        <v>1</v>
      </c>
      <c r="Z28" s="300"/>
      <c r="AA28" s="268"/>
      <c r="AB28" s="267">
        <v>1</v>
      </c>
      <c r="AC28" s="267"/>
      <c r="AD28" s="267">
        <v>1</v>
      </c>
      <c r="AE28" s="271"/>
      <c r="AF28" s="275"/>
      <c r="AG28" s="275"/>
      <c r="AH28" s="275"/>
      <c r="AI28" s="275"/>
    </row>
    <row r="29" spans="2:35" ht="60">
      <c r="B29" s="7">
        <v>140</v>
      </c>
      <c r="C29" s="21"/>
      <c r="D29" s="21"/>
      <c r="E29" s="21"/>
      <c r="F29" s="31" t="s">
        <v>418</v>
      </c>
      <c r="G29" s="124"/>
      <c r="H29" s="124"/>
      <c r="I29" s="124"/>
      <c r="J29" s="124"/>
      <c r="K29" s="124"/>
      <c r="L29" s="124"/>
      <c r="M29" s="21" t="s">
        <v>382</v>
      </c>
      <c r="N29" s="16" t="s">
        <v>3</v>
      </c>
      <c r="O29" s="16" t="s">
        <v>1389</v>
      </c>
      <c r="P29" s="16" t="s">
        <v>1382</v>
      </c>
      <c r="Q29" s="16" t="s">
        <v>1391</v>
      </c>
      <c r="R29" s="11" t="s">
        <v>1808</v>
      </c>
      <c r="S29" s="11" t="s">
        <v>13</v>
      </c>
      <c r="T29" s="12">
        <v>45</v>
      </c>
      <c r="U29" s="276">
        <v>25</v>
      </c>
      <c r="V29" s="276"/>
      <c r="W29" s="255">
        <v>26</v>
      </c>
      <c r="X29" s="291"/>
      <c r="Y29" s="295">
        <v>1</v>
      </c>
      <c r="Z29" s="300"/>
      <c r="AA29" s="268"/>
      <c r="AB29" s="267">
        <v>1</v>
      </c>
      <c r="AC29" s="267"/>
      <c r="AD29" s="267">
        <v>1</v>
      </c>
      <c r="AE29" s="271"/>
      <c r="AF29" s="275"/>
      <c r="AG29" s="275"/>
      <c r="AH29" s="275"/>
      <c r="AI29" s="275"/>
    </row>
    <row r="30" spans="2:35" ht="48">
      <c r="B30" s="7"/>
      <c r="C30" s="21"/>
      <c r="D30" s="21"/>
      <c r="E30" s="21"/>
      <c r="F30" s="21"/>
      <c r="G30" s="125"/>
      <c r="H30" s="125"/>
      <c r="I30" s="125"/>
      <c r="J30" s="125"/>
      <c r="K30" s="125"/>
      <c r="L30" s="125"/>
      <c r="M30" s="21" t="s">
        <v>383</v>
      </c>
      <c r="N30" s="16" t="s">
        <v>4</v>
      </c>
      <c r="O30" s="16" t="s">
        <v>1390</v>
      </c>
      <c r="P30" s="16" t="s">
        <v>1383</v>
      </c>
      <c r="Q30" s="16" t="s">
        <v>1392</v>
      </c>
      <c r="R30" s="11" t="s">
        <v>1809</v>
      </c>
      <c r="S30" s="11" t="s">
        <v>12</v>
      </c>
      <c r="T30" s="12">
        <v>56</v>
      </c>
      <c r="U30" s="276">
        <v>31</v>
      </c>
      <c r="V30" s="276"/>
      <c r="W30" s="255">
        <v>13</v>
      </c>
      <c r="X30" s="291"/>
      <c r="Y30" s="295">
        <v>1</v>
      </c>
      <c r="Z30" s="300"/>
      <c r="AA30" s="268"/>
      <c r="AB30" s="267">
        <v>1</v>
      </c>
      <c r="AC30" s="267"/>
      <c r="AD30" s="267">
        <v>1</v>
      </c>
      <c r="AE30" s="271"/>
      <c r="AF30" s="275"/>
      <c r="AG30" s="275"/>
      <c r="AH30" s="275"/>
      <c r="AI30" s="275"/>
    </row>
    <row r="31" spans="2:35" ht="48">
      <c r="B31" s="7"/>
      <c r="C31" s="21"/>
      <c r="D31" s="21"/>
      <c r="E31" s="21"/>
      <c r="F31" s="21"/>
      <c r="G31" s="125"/>
      <c r="H31" s="125"/>
      <c r="I31" s="125"/>
      <c r="J31" s="125"/>
      <c r="K31" s="125"/>
      <c r="L31" s="125"/>
      <c r="M31" s="21" t="s">
        <v>384</v>
      </c>
      <c r="N31" s="16" t="s">
        <v>936</v>
      </c>
      <c r="O31" s="16" t="s">
        <v>2196</v>
      </c>
      <c r="P31" s="16" t="s">
        <v>2074</v>
      </c>
      <c r="Q31" s="16" t="s">
        <v>2203</v>
      </c>
      <c r="R31" s="11" t="s">
        <v>15</v>
      </c>
      <c r="S31" s="13" t="s">
        <v>1393</v>
      </c>
      <c r="T31" s="12">
        <v>18</v>
      </c>
      <c r="U31" s="276"/>
      <c r="V31" s="276"/>
      <c r="W31" s="255">
        <v>15</v>
      </c>
      <c r="X31" s="291"/>
      <c r="Y31" s="295">
        <v>1</v>
      </c>
      <c r="Z31" s="300"/>
      <c r="AA31" s="268"/>
      <c r="AB31" s="267">
        <v>1</v>
      </c>
      <c r="AC31" s="267"/>
      <c r="AD31" s="267">
        <v>1</v>
      </c>
      <c r="AE31" s="271"/>
      <c r="AF31" s="275"/>
      <c r="AG31" s="275"/>
      <c r="AH31" s="275"/>
      <c r="AI31" s="275"/>
    </row>
    <row r="32" spans="2:35" ht="24">
      <c r="B32" s="7"/>
      <c r="C32" s="21"/>
      <c r="D32" s="21"/>
      <c r="E32" s="21"/>
      <c r="F32" s="21"/>
      <c r="G32" s="125"/>
      <c r="H32" s="125"/>
      <c r="I32" s="125"/>
      <c r="J32" s="125"/>
      <c r="K32" s="125"/>
      <c r="L32" s="125"/>
      <c r="M32" s="21" t="s">
        <v>404</v>
      </c>
      <c r="N32" s="16" t="s">
        <v>1879</v>
      </c>
      <c r="O32" s="16" t="s">
        <v>2197</v>
      </c>
      <c r="P32" s="16" t="s">
        <v>1879</v>
      </c>
      <c r="Q32" s="22" t="s">
        <v>2202</v>
      </c>
      <c r="R32" s="11" t="s">
        <v>1810</v>
      </c>
      <c r="S32" s="13" t="s">
        <v>10</v>
      </c>
      <c r="T32" s="12">
        <v>8</v>
      </c>
      <c r="U32" s="276">
        <v>3.2</v>
      </c>
      <c r="V32" s="276"/>
      <c r="W32" s="255">
        <v>47</v>
      </c>
      <c r="X32" s="291"/>
      <c r="Y32" s="295">
        <v>1</v>
      </c>
      <c r="Z32" s="300"/>
      <c r="AA32" s="268"/>
      <c r="AB32" s="267">
        <v>1</v>
      </c>
      <c r="AC32" s="267"/>
      <c r="AD32" s="267">
        <v>1</v>
      </c>
      <c r="AE32" s="271"/>
      <c r="AF32" s="275"/>
      <c r="AG32" s="275"/>
      <c r="AH32" s="275"/>
      <c r="AI32" s="275"/>
    </row>
    <row r="33" spans="2:35" ht="48">
      <c r="B33" s="7"/>
      <c r="C33" s="21"/>
      <c r="D33" s="21"/>
      <c r="E33" s="21"/>
      <c r="F33" s="21"/>
      <c r="G33" s="125"/>
      <c r="H33" s="125"/>
      <c r="I33" s="125"/>
      <c r="J33" s="125"/>
      <c r="K33" s="125"/>
      <c r="L33" s="125"/>
      <c r="M33" s="21" t="s">
        <v>405</v>
      </c>
      <c r="N33" s="16" t="s">
        <v>1396</v>
      </c>
      <c r="O33" s="5" t="s">
        <v>2198</v>
      </c>
      <c r="P33" s="16" t="s">
        <v>1395</v>
      </c>
      <c r="Q33" s="5" t="s">
        <v>2201</v>
      </c>
      <c r="R33" s="11" t="s">
        <v>5</v>
      </c>
      <c r="S33" s="13" t="s">
        <v>16</v>
      </c>
      <c r="T33" s="12">
        <v>10</v>
      </c>
      <c r="U33" s="276">
        <v>4</v>
      </c>
      <c r="V33" s="276"/>
      <c r="W33" s="255"/>
      <c r="X33" s="291"/>
      <c r="Y33" s="295">
        <v>1</v>
      </c>
      <c r="Z33" s="300"/>
      <c r="AA33" s="268"/>
      <c r="AB33" s="267">
        <v>1</v>
      </c>
      <c r="AC33" s="267"/>
      <c r="AD33" s="267">
        <v>1</v>
      </c>
      <c r="AE33" s="271"/>
      <c r="AF33" s="275"/>
      <c r="AG33" s="275"/>
      <c r="AH33" s="275"/>
      <c r="AI33" s="275"/>
    </row>
    <row r="34" spans="2:35" ht="48">
      <c r="B34" s="21"/>
      <c r="C34" s="21"/>
      <c r="D34" s="21"/>
      <c r="E34" s="21"/>
      <c r="F34" s="21"/>
      <c r="G34" s="125"/>
      <c r="H34" s="125"/>
      <c r="I34" s="125"/>
      <c r="J34" s="125"/>
      <c r="K34" s="125"/>
      <c r="L34" s="125"/>
      <c r="M34" s="21" t="s">
        <v>406</v>
      </c>
      <c r="N34" s="16" t="s">
        <v>6</v>
      </c>
      <c r="O34" s="16" t="s">
        <v>2199</v>
      </c>
      <c r="P34" s="16" t="s">
        <v>1384</v>
      </c>
      <c r="Q34" s="16" t="s">
        <v>2200</v>
      </c>
      <c r="R34" s="11" t="s">
        <v>7</v>
      </c>
      <c r="S34" s="11" t="s">
        <v>14</v>
      </c>
      <c r="T34" s="12">
        <v>8</v>
      </c>
      <c r="U34" s="276">
        <v>3</v>
      </c>
      <c r="V34" s="276"/>
      <c r="W34" s="255">
        <v>8</v>
      </c>
      <c r="X34" s="291"/>
      <c r="Y34" s="295">
        <v>1</v>
      </c>
      <c r="Z34" s="300"/>
      <c r="AA34" s="268"/>
      <c r="AB34" s="267">
        <v>1</v>
      </c>
      <c r="AC34" s="267"/>
      <c r="AD34" s="267">
        <v>1</v>
      </c>
      <c r="AE34" s="271"/>
      <c r="AF34" s="275"/>
      <c r="AG34" s="275"/>
      <c r="AH34" s="275"/>
      <c r="AI34" s="275"/>
    </row>
    <row r="35" spans="2:35" ht="48">
      <c r="B35" s="21"/>
      <c r="C35" s="21"/>
      <c r="D35" s="21"/>
      <c r="E35" s="21"/>
      <c r="F35" s="21"/>
      <c r="G35" s="125"/>
      <c r="H35" s="125"/>
      <c r="I35" s="125"/>
      <c r="J35" s="125"/>
      <c r="K35" s="125"/>
      <c r="L35" s="125"/>
      <c r="M35" s="21" t="s">
        <v>407</v>
      </c>
      <c r="N35" s="16" t="s">
        <v>8</v>
      </c>
      <c r="O35" s="16" t="s">
        <v>2209</v>
      </c>
      <c r="P35" s="16" t="s">
        <v>1385</v>
      </c>
      <c r="Q35" s="16" t="s">
        <v>2204</v>
      </c>
      <c r="R35" s="11" t="s">
        <v>9</v>
      </c>
      <c r="S35" s="11" t="s">
        <v>11</v>
      </c>
      <c r="T35" s="12">
        <v>8</v>
      </c>
      <c r="U35" s="276">
        <v>3</v>
      </c>
      <c r="V35" s="276"/>
      <c r="W35" s="255">
        <v>5</v>
      </c>
      <c r="X35" s="291"/>
      <c r="Y35" s="295">
        <v>1</v>
      </c>
      <c r="Z35" s="300"/>
      <c r="AA35" s="268"/>
      <c r="AB35" s="267">
        <v>1</v>
      </c>
      <c r="AC35" s="267"/>
      <c r="AD35" s="267">
        <v>1</v>
      </c>
      <c r="AE35" s="271"/>
      <c r="AF35" s="275"/>
      <c r="AG35" s="275"/>
      <c r="AH35" s="275"/>
      <c r="AI35" s="275"/>
    </row>
    <row r="36" spans="2:35" ht="36">
      <c r="B36" s="21"/>
      <c r="C36" s="21"/>
      <c r="D36" s="21"/>
      <c r="E36" s="21"/>
      <c r="F36" s="21"/>
      <c r="G36" s="125"/>
      <c r="H36" s="125"/>
      <c r="I36" s="125"/>
      <c r="J36" s="125"/>
      <c r="K36" s="125"/>
      <c r="L36" s="125"/>
      <c r="M36" s="21" t="s">
        <v>408</v>
      </c>
      <c r="N36" s="16" t="s">
        <v>935</v>
      </c>
      <c r="O36" s="16" t="s">
        <v>1397</v>
      </c>
      <c r="P36" s="16" t="s">
        <v>1399</v>
      </c>
      <c r="Q36" s="16" t="s">
        <v>1398</v>
      </c>
      <c r="R36" s="11" t="s">
        <v>1400</v>
      </c>
      <c r="S36" s="13" t="s">
        <v>1401</v>
      </c>
      <c r="T36" s="320">
        <v>95</v>
      </c>
      <c r="U36" s="276">
        <v>60</v>
      </c>
      <c r="V36" s="276"/>
      <c r="W36" s="255">
        <v>1</v>
      </c>
      <c r="X36" s="291"/>
      <c r="Y36" s="295">
        <v>1</v>
      </c>
      <c r="Z36" s="300"/>
      <c r="AA36" s="268"/>
      <c r="AB36" s="267">
        <v>1</v>
      </c>
      <c r="AC36" s="267"/>
      <c r="AD36" s="267">
        <v>1</v>
      </c>
      <c r="AE36" s="271"/>
      <c r="AF36" s="275"/>
      <c r="AG36" s="275"/>
      <c r="AH36" s="275"/>
      <c r="AI36" s="275"/>
    </row>
    <row r="37" spans="2:35" ht="36">
      <c r="B37" s="21"/>
      <c r="C37" s="21"/>
      <c r="D37" s="21"/>
      <c r="E37" s="21"/>
      <c r="F37" s="21"/>
      <c r="G37" s="125"/>
      <c r="H37" s="125"/>
      <c r="I37" s="125"/>
      <c r="J37" s="125"/>
      <c r="K37" s="125"/>
      <c r="L37" s="125"/>
      <c r="M37" s="21" t="s">
        <v>1018</v>
      </c>
      <c r="N37" s="22" t="s">
        <v>1359</v>
      </c>
      <c r="O37" s="16" t="s">
        <v>2208</v>
      </c>
      <c r="P37" s="22" t="s">
        <v>1359</v>
      </c>
      <c r="Q37" s="16" t="s">
        <v>2205</v>
      </c>
      <c r="R37" s="11" t="s">
        <v>1436</v>
      </c>
      <c r="S37" s="11" t="s">
        <v>1918</v>
      </c>
      <c r="T37" s="12">
        <v>8</v>
      </c>
      <c r="U37" s="276"/>
      <c r="V37" s="276"/>
      <c r="W37" s="255"/>
      <c r="X37" s="291"/>
      <c r="Y37" s="295">
        <v>1</v>
      </c>
      <c r="Z37" s="300"/>
      <c r="AA37" s="268"/>
      <c r="AB37" s="267">
        <v>1</v>
      </c>
      <c r="AC37" s="267"/>
      <c r="AD37" s="267">
        <v>1</v>
      </c>
      <c r="AE37" s="271"/>
      <c r="AF37" s="275"/>
      <c r="AG37" s="275"/>
      <c r="AH37" s="275"/>
      <c r="AI37" s="275"/>
    </row>
    <row r="38" spans="2:35" ht="48">
      <c r="B38" s="21"/>
      <c r="C38" s="21"/>
      <c r="D38" s="21"/>
      <c r="E38" s="21"/>
      <c r="F38" s="21"/>
      <c r="G38" s="125"/>
      <c r="H38" s="125"/>
      <c r="I38" s="125"/>
      <c r="J38" s="125"/>
      <c r="K38" s="125"/>
      <c r="L38" s="125"/>
      <c r="M38" s="21" t="s">
        <v>3115</v>
      </c>
      <c r="N38" s="22" t="s">
        <v>3173</v>
      </c>
      <c r="T38" s="12"/>
      <c r="U38" s="276"/>
      <c r="V38" s="276"/>
      <c r="W38" s="255"/>
      <c r="X38" s="291"/>
      <c r="Y38" s="295">
        <v>1</v>
      </c>
      <c r="Z38" s="300"/>
      <c r="AA38" s="268"/>
      <c r="AB38" s="267">
        <v>1</v>
      </c>
      <c r="AC38" s="267"/>
      <c r="AD38" s="267">
        <v>1</v>
      </c>
      <c r="AE38" s="271"/>
      <c r="AF38" s="275"/>
      <c r="AG38" s="267">
        <v>1</v>
      </c>
      <c r="AH38" s="275"/>
      <c r="AI38" s="275"/>
    </row>
    <row r="39" spans="2:35" ht="36">
      <c r="B39" s="21"/>
      <c r="C39" s="21"/>
      <c r="D39" s="21"/>
      <c r="E39" s="21"/>
      <c r="F39" s="21"/>
      <c r="G39" s="125"/>
      <c r="H39" s="125"/>
      <c r="I39" s="125"/>
      <c r="J39" s="125"/>
      <c r="K39" s="125"/>
      <c r="L39" s="125"/>
      <c r="M39" s="21" t="s">
        <v>3159</v>
      </c>
      <c r="N39" s="16" t="s">
        <v>3161</v>
      </c>
      <c r="O39" s="16" t="s">
        <v>3163</v>
      </c>
      <c r="P39" s="16" t="s">
        <v>3165</v>
      </c>
      <c r="Q39" s="16" t="s">
        <v>3167</v>
      </c>
      <c r="R39" s="11" t="s">
        <v>3169</v>
      </c>
      <c r="S39" s="11" t="s">
        <v>3171</v>
      </c>
      <c r="T39" s="12">
        <v>80</v>
      </c>
      <c r="U39" s="276"/>
      <c r="V39" s="276"/>
      <c r="W39" s="255">
        <v>26</v>
      </c>
      <c r="X39" s="291"/>
      <c r="Y39" s="295">
        <v>1</v>
      </c>
      <c r="Z39" s="300"/>
      <c r="AA39" s="268"/>
      <c r="AB39" s="267">
        <v>1</v>
      </c>
      <c r="AC39" s="267"/>
      <c r="AD39" s="267">
        <v>1</v>
      </c>
      <c r="AE39" s="271"/>
      <c r="AF39" s="275"/>
      <c r="AG39" s="275"/>
      <c r="AH39" s="275"/>
      <c r="AI39" s="275"/>
    </row>
    <row r="40" spans="2:35" ht="48">
      <c r="B40" s="21"/>
      <c r="C40" s="21"/>
      <c r="D40" s="21"/>
      <c r="E40" s="21"/>
      <c r="F40" s="21"/>
      <c r="G40" s="125"/>
      <c r="H40" s="125"/>
      <c r="I40" s="125"/>
      <c r="J40" s="125"/>
      <c r="K40" s="125"/>
      <c r="L40" s="125"/>
      <c r="M40" s="21" t="s">
        <v>3160</v>
      </c>
      <c r="N40" s="16" t="s">
        <v>3162</v>
      </c>
      <c r="O40" s="16" t="s">
        <v>3164</v>
      </c>
      <c r="P40" s="16" t="s">
        <v>3166</v>
      </c>
      <c r="Q40" s="16" t="s">
        <v>3168</v>
      </c>
      <c r="R40" s="11" t="s">
        <v>3170</v>
      </c>
      <c r="S40" s="11" t="s">
        <v>3172</v>
      </c>
      <c r="T40" s="12">
        <v>85</v>
      </c>
      <c r="U40" s="276"/>
      <c r="V40" s="276"/>
      <c r="W40" s="255">
        <v>13</v>
      </c>
      <c r="X40" s="291"/>
      <c r="Y40" s="295">
        <v>1</v>
      </c>
      <c r="Z40" s="300"/>
      <c r="AA40" s="268"/>
      <c r="AB40" s="267">
        <v>1</v>
      </c>
      <c r="AC40" s="267"/>
      <c r="AD40" s="267">
        <v>1</v>
      </c>
      <c r="AE40" s="271"/>
      <c r="AF40" s="275"/>
      <c r="AG40" s="275"/>
      <c r="AH40" s="275"/>
      <c r="AI40" s="275"/>
    </row>
    <row r="41" spans="2:35" ht="36">
      <c r="B41" s="21">
        <v>150</v>
      </c>
      <c r="C41" s="21"/>
      <c r="D41" s="21"/>
      <c r="E41" s="21"/>
      <c r="F41" s="31" t="s">
        <v>780</v>
      </c>
      <c r="G41" s="125"/>
      <c r="H41" s="125"/>
      <c r="I41" s="125"/>
      <c r="J41" s="125"/>
      <c r="K41" s="125"/>
      <c r="L41" s="125"/>
      <c r="M41" s="21" t="s">
        <v>781</v>
      </c>
      <c r="N41" s="16" t="s">
        <v>1013</v>
      </c>
      <c r="O41" s="16" t="s">
        <v>2207</v>
      </c>
      <c r="P41" s="16" t="s">
        <v>1386</v>
      </c>
      <c r="Q41" s="16" t="s">
        <v>2206</v>
      </c>
      <c r="R41" s="11" t="s">
        <v>1434</v>
      </c>
      <c r="S41" s="13" t="s">
        <v>1919</v>
      </c>
      <c r="T41" s="12">
        <v>12</v>
      </c>
      <c r="U41" s="276">
        <v>5.7</v>
      </c>
      <c r="V41" s="276"/>
      <c r="W41" s="255">
        <v>9</v>
      </c>
      <c r="X41" s="291"/>
      <c r="Y41" s="295">
        <v>1</v>
      </c>
      <c r="Z41" s="300"/>
      <c r="AA41" s="268"/>
      <c r="AB41" s="267">
        <v>1</v>
      </c>
      <c r="AC41" s="267"/>
      <c r="AD41" s="267">
        <v>1</v>
      </c>
      <c r="AE41" s="271"/>
      <c r="AF41" s="275"/>
      <c r="AG41" s="275"/>
      <c r="AH41" s="275"/>
      <c r="AI41" s="275"/>
    </row>
    <row r="42" spans="2:35" ht="36">
      <c r="B42" s="21"/>
      <c r="C42" s="21"/>
      <c r="D42" s="21"/>
      <c r="E42" s="21"/>
      <c r="F42" s="31"/>
      <c r="G42" s="125"/>
      <c r="H42" s="125"/>
      <c r="I42" s="125"/>
      <c r="J42" s="125"/>
      <c r="K42" s="125"/>
      <c r="L42" s="125"/>
      <c r="M42" s="21" t="s">
        <v>1014</v>
      </c>
      <c r="N42" s="16" t="s">
        <v>1015</v>
      </c>
      <c r="O42" s="16" t="s">
        <v>1402</v>
      </c>
      <c r="P42" s="16" t="s">
        <v>2075</v>
      </c>
      <c r="Q42" s="16" t="s">
        <v>1403</v>
      </c>
      <c r="R42" s="11" t="s">
        <v>1435</v>
      </c>
      <c r="S42" s="13" t="s">
        <v>1920</v>
      </c>
      <c r="T42" s="12">
        <v>9</v>
      </c>
      <c r="U42" s="276">
        <v>4.9000000000000004</v>
      </c>
      <c r="V42" s="276"/>
      <c r="W42" s="255">
        <v>18</v>
      </c>
      <c r="X42" s="291"/>
      <c r="Y42" s="295">
        <v>1</v>
      </c>
      <c r="Z42" s="300"/>
      <c r="AA42" s="267">
        <v>1</v>
      </c>
      <c r="AB42" s="267"/>
      <c r="AC42" s="267"/>
      <c r="AD42" s="267">
        <v>1</v>
      </c>
      <c r="AE42" s="271"/>
      <c r="AF42" s="275"/>
      <c r="AG42" s="275"/>
      <c r="AH42" s="275"/>
      <c r="AI42" s="275"/>
    </row>
    <row r="43" spans="2:35" ht="84">
      <c r="B43" s="21">
        <v>160</v>
      </c>
      <c r="C43" s="21"/>
      <c r="D43" s="21"/>
      <c r="E43" s="21"/>
      <c r="F43" s="35" t="s">
        <v>419</v>
      </c>
      <c r="G43" s="126"/>
      <c r="H43" s="126"/>
      <c r="I43" s="126"/>
      <c r="J43" s="126"/>
      <c r="K43" s="126"/>
      <c r="L43" s="126"/>
      <c r="M43" s="21" t="s">
        <v>385</v>
      </c>
      <c r="N43" s="16" t="s">
        <v>36</v>
      </c>
      <c r="O43" s="16" t="s">
        <v>2214</v>
      </c>
      <c r="P43" s="16" t="s">
        <v>2215</v>
      </c>
      <c r="Q43" s="16" t="s">
        <v>2210</v>
      </c>
      <c r="R43" s="11" t="s">
        <v>1811</v>
      </c>
      <c r="S43" s="11" t="s">
        <v>1921</v>
      </c>
      <c r="T43" s="14" t="s">
        <v>48</v>
      </c>
      <c r="U43" s="277">
        <v>34.65</v>
      </c>
      <c r="V43" s="277"/>
      <c r="W43" s="255">
        <v>7</v>
      </c>
      <c r="X43" s="291"/>
      <c r="Y43" s="295">
        <v>1</v>
      </c>
      <c r="Z43" s="300"/>
      <c r="AA43" s="267">
        <v>1</v>
      </c>
      <c r="AB43" s="267"/>
      <c r="AC43" s="267"/>
      <c r="AD43" s="267">
        <v>1</v>
      </c>
      <c r="AE43" s="271"/>
      <c r="AF43" s="275"/>
      <c r="AG43" s="275"/>
      <c r="AH43" s="275"/>
      <c r="AI43" s="275"/>
    </row>
    <row r="44" spans="2:35" ht="96">
      <c r="B44" s="21"/>
      <c r="C44" s="21"/>
      <c r="D44" s="21"/>
      <c r="E44" s="21"/>
      <c r="F44" s="21"/>
      <c r="G44" s="125"/>
      <c r="H44" s="125"/>
      <c r="I44" s="125"/>
      <c r="J44" s="125"/>
      <c r="K44" s="125"/>
      <c r="L44" s="125"/>
      <c r="M44" s="21" t="s">
        <v>386</v>
      </c>
      <c r="N44" s="16" t="s">
        <v>37</v>
      </c>
      <c r="O44" s="16" t="s">
        <v>2213</v>
      </c>
      <c r="P44" s="16" t="s">
        <v>2217</v>
      </c>
      <c r="Q44" s="16" t="s">
        <v>2211</v>
      </c>
      <c r="R44" s="11" t="s">
        <v>1812</v>
      </c>
      <c r="S44" s="11" t="s">
        <v>1922</v>
      </c>
      <c r="T44" s="12">
        <v>52</v>
      </c>
      <c r="U44" s="276">
        <v>34.65</v>
      </c>
      <c r="V44" s="276"/>
      <c r="W44" s="255">
        <v>7</v>
      </c>
      <c r="X44" s="291"/>
      <c r="Y44" s="295">
        <v>1</v>
      </c>
      <c r="Z44" s="300"/>
      <c r="AA44" s="267">
        <v>1</v>
      </c>
      <c r="AB44" s="267"/>
      <c r="AC44" s="267"/>
      <c r="AD44" s="267">
        <v>1</v>
      </c>
      <c r="AE44" s="271"/>
      <c r="AF44" s="275"/>
      <c r="AG44" s="275"/>
      <c r="AH44" s="275"/>
      <c r="AI44" s="275"/>
    </row>
    <row r="45" spans="2:35" ht="84">
      <c r="B45" s="21"/>
      <c r="C45" s="21"/>
      <c r="D45" s="21"/>
      <c r="E45" s="21"/>
      <c r="F45" s="21"/>
      <c r="G45" s="125"/>
      <c r="H45" s="125"/>
      <c r="I45" s="125"/>
      <c r="J45" s="125"/>
      <c r="K45" s="125"/>
      <c r="L45" s="125"/>
      <c r="M45" s="21" t="s">
        <v>387</v>
      </c>
      <c r="N45" s="16" t="s">
        <v>38</v>
      </c>
      <c r="O45" s="16" t="s">
        <v>1404</v>
      </c>
      <c r="P45" s="16" t="s">
        <v>2216</v>
      </c>
      <c r="Q45" s="16" t="s">
        <v>2212</v>
      </c>
      <c r="R45" s="11" t="s">
        <v>1813</v>
      </c>
      <c r="S45" s="11" t="s">
        <v>1923</v>
      </c>
      <c r="T45" s="12">
        <v>52</v>
      </c>
      <c r="U45" s="276">
        <v>34.65</v>
      </c>
      <c r="V45" s="276"/>
      <c r="W45" s="255">
        <v>5</v>
      </c>
      <c r="X45" s="291"/>
      <c r="Y45" s="295">
        <v>1</v>
      </c>
      <c r="Z45" s="300"/>
      <c r="AA45" s="267">
        <v>1</v>
      </c>
      <c r="AB45" s="267"/>
      <c r="AC45" s="267"/>
      <c r="AD45" s="267">
        <v>1</v>
      </c>
      <c r="AE45" s="271"/>
      <c r="AF45" s="275"/>
      <c r="AG45" s="275"/>
      <c r="AH45" s="275"/>
      <c r="AI45" s="275"/>
    </row>
    <row r="46" spans="2:35" ht="84">
      <c r="B46" s="21">
        <v>170</v>
      </c>
      <c r="C46" s="21"/>
      <c r="D46" s="21"/>
      <c r="E46" s="21"/>
      <c r="F46" s="35" t="s">
        <v>420</v>
      </c>
      <c r="G46" s="126"/>
      <c r="H46" s="126"/>
      <c r="I46" s="126"/>
      <c r="J46" s="126"/>
      <c r="K46" s="126"/>
      <c r="L46" s="126"/>
      <c r="M46" s="21" t="s">
        <v>409</v>
      </c>
      <c r="N46" s="16" t="s">
        <v>39</v>
      </c>
      <c r="O46" s="16" t="s">
        <v>1406</v>
      </c>
      <c r="P46" s="16" t="s">
        <v>2218</v>
      </c>
      <c r="Q46" s="16" t="s">
        <v>1414</v>
      </c>
      <c r="R46" s="11" t="s">
        <v>58</v>
      </c>
      <c r="S46" s="11" t="s">
        <v>1924</v>
      </c>
      <c r="T46" s="12">
        <v>33</v>
      </c>
      <c r="U46" s="276">
        <v>21</v>
      </c>
      <c r="V46" s="276"/>
      <c r="W46" s="255">
        <v>5</v>
      </c>
      <c r="X46" s="291"/>
      <c r="Y46" s="295">
        <v>1</v>
      </c>
      <c r="Z46" s="300"/>
      <c r="AA46" s="267">
        <v>1</v>
      </c>
      <c r="AB46" s="267"/>
      <c r="AC46" s="267"/>
      <c r="AD46" s="267">
        <v>1</v>
      </c>
      <c r="AE46" s="271"/>
      <c r="AF46" s="275"/>
      <c r="AG46" s="275"/>
      <c r="AH46" s="275"/>
      <c r="AI46" s="275"/>
    </row>
    <row r="47" spans="2:35" ht="84">
      <c r="B47" s="21"/>
      <c r="C47" s="21"/>
      <c r="D47" s="21"/>
      <c r="E47" s="21"/>
      <c r="F47" s="21"/>
      <c r="G47" s="125"/>
      <c r="H47" s="125"/>
      <c r="I47" s="125"/>
      <c r="J47" s="125"/>
      <c r="K47" s="125"/>
      <c r="L47" s="125"/>
      <c r="M47" s="21" t="s">
        <v>410</v>
      </c>
      <c r="N47" s="16" t="s">
        <v>40</v>
      </c>
      <c r="O47" s="16" t="s">
        <v>1405</v>
      </c>
      <c r="P47" s="16" t="s">
        <v>2219</v>
      </c>
      <c r="Q47" s="16" t="s">
        <v>1415</v>
      </c>
      <c r="R47" s="11" t="s">
        <v>55</v>
      </c>
      <c r="S47" s="11" t="s">
        <v>1925</v>
      </c>
      <c r="T47" s="12">
        <v>45</v>
      </c>
      <c r="U47" s="276">
        <v>26</v>
      </c>
      <c r="V47" s="276"/>
      <c r="W47" s="255">
        <v>2</v>
      </c>
      <c r="X47" s="291"/>
      <c r="Y47" s="295">
        <v>1</v>
      </c>
      <c r="Z47" s="300"/>
      <c r="AA47" s="267">
        <v>1</v>
      </c>
      <c r="AB47" s="267"/>
      <c r="AC47" s="267"/>
      <c r="AD47" s="267">
        <v>1</v>
      </c>
      <c r="AE47" s="271"/>
      <c r="AF47" s="275"/>
      <c r="AG47" s="275"/>
      <c r="AH47" s="275"/>
      <c r="AI47" s="275"/>
    </row>
    <row r="48" spans="2:35" ht="72">
      <c r="B48" s="21"/>
      <c r="C48" s="21"/>
      <c r="D48" s="21"/>
      <c r="E48" s="21"/>
      <c r="F48" s="21"/>
      <c r="G48" s="125"/>
      <c r="H48" s="125"/>
      <c r="I48" s="125"/>
      <c r="J48" s="125"/>
      <c r="K48" s="125"/>
      <c r="L48" s="125"/>
      <c r="M48" s="21" t="s">
        <v>411</v>
      </c>
      <c r="N48" s="16" t="s">
        <v>41</v>
      </c>
      <c r="O48" s="16" t="s">
        <v>1407</v>
      </c>
      <c r="P48" s="16" t="s">
        <v>2220</v>
      </c>
      <c r="Q48" s="16" t="s">
        <v>1416</v>
      </c>
      <c r="R48" s="11" t="s">
        <v>56</v>
      </c>
      <c r="S48" s="11" t="s">
        <v>1926</v>
      </c>
      <c r="T48" s="12">
        <v>42</v>
      </c>
      <c r="U48" s="276">
        <v>24</v>
      </c>
      <c r="V48" s="276"/>
      <c r="W48" s="255">
        <v>3</v>
      </c>
      <c r="X48" s="291"/>
      <c r="Y48" s="295">
        <v>1</v>
      </c>
      <c r="Z48" s="300"/>
      <c r="AA48" s="267">
        <v>1</v>
      </c>
      <c r="AB48" s="267"/>
      <c r="AC48" s="267"/>
      <c r="AD48" s="267">
        <v>1</v>
      </c>
      <c r="AE48" s="271"/>
      <c r="AF48" s="275"/>
      <c r="AG48" s="275"/>
      <c r="AH48" s="275"/>
      <c r="AI48" s="275"/>
    </row>
    <row r="49" spans="2:35" ht="72">
      <c r="B49" s="21"/>
      <c r="C49" s="21"/>
      <c r="D49" s="21"/>
      <c r="E49" s="21"/>
      <c r="F49" s="21"/>
      <c r="G49" s="125"/>
      <c r="H49" s="125"/>
      <c r="I49" s="125"/>
      <c r="J49" s="125"/>
      <c r="K49" s="125"/>
      <c r="L49" s="125"/>
      <c r="M49" s="21" t="s">
        <v>412</v>
      </c>
      <c r="N49" s="16" t="s">
        <v>42</v>
      </c>
      <c r="O49" s="16" t="s">
        <v>1408</v>
      </c>
      <c r="P49" s="16" t="s">
        <v>2221</v>
      </c>
      <c r="Q49" s="16" t="s">
        <v>1417</v>
      </c>
      <c r="R49" s="11" t="s">
        <v>57</v>
      </c>
      <c r="S49" s="11" t="s">
        <v>1927</v>
      </c>
      <c r="T49" s="12">
        <v>40</v>
      </c>
      <c r="U49" s="276">
        <v>26</v>
      </c>
      <c r="V49" s="276"/>
      <c r="W49" s="255">
        <v>1</v>
      </c>
      <c r="X49" s="291"/>
      <c r="Y49" s="295">
        <v>1</v>
      </c>
      <c r="Z49" s="300"/>
      <c r="AA49" s="267">
        <v>1</v>
      </c>
      <c r="AB49" s="267"/>
      <c r="AC49" s="267"/>
      <c r="AD49" s="267">
        <v>1</v>
      </c>
      <c r="AE49" s="271"/>
      <c r="AF49" s="275"/>
      <c r="AG49" s="275"/>
      <c r="AH49" s="275"/>
      <c r="AI49" s="275"/>
    </row>
    <row r="50" spans="2:35" ht="48">
      <c r="B50" s="21"/>
      <c r="C50" s="21"/>
      <c r="D50" s="21"/>
      <c r="E50" s="21"/>
      <c r="F50" s="21"/>
      <c r="G50" s="125"/>
      <c r="H50" s="125"/>
      <c r="I50" s="125"/>
      <c r="J50" s="125"/>
      <c r="K50" s="125"/>
      <c r="L50" s="125"/>
      <c r="M50" s="21" t="s">
        <v>1017</v>
      </c>
      <c r="N50" s="22" t="s">
        <v>1016</v>
      </c>
      <c r="O50" s="16" t="s">
        <v>1409</v>
      </c>
      <c r="P50" s="22" t="s">
        <v>1016</v>
      </c>
      <c r="Q50" s="16" t="s">
        <v>1410</v>
      </c>
      <c r="R50" s="11" t="s">
        <v>1437</v>
      </c>
      <c r="S50" s="11" t="s">
        <v>1928</v>
      </c>
      <c r="T50" s="12">
        <v>6</v>
      </c>
      <c r="U50" s="276"/>
      <c r="V50" s="276"/>
      <c r="W50" s="255"/>
      <c r="X50" s="291"/>
      <c r="Y50" s="295">
        <v>1</v>
      </c>
      <c r="Z50" s="300"/>
      <c r="AA50" s="267">
        <v>1</v>
      </c>
      <c r="AB50" s="267"/>
      <c r="AC50" s="267"/>
      <c r="AD50" s="267"/>
      <c r="AE50" s="271"/>
      <c r="AF50" s="275"/>
      <c r="AG50" s="275"/>
      <c r="AH50" s="275"/>
      <c r="AI50" s="275"/>
    </row>
    <row r="51" spans="2:35" ht="60">
      <c r="B51" s="21">
        <v>180</v>
      </c>
      <c r="C51" s="21"/>
      <c r="D51" s="21"/>
      <c r="E51" s="21"/>
      <c r="F51" s="35" t="s">
        <v>421</v>
      </c>
      <c r="G51" s="126"/>
      <c r="H51" s="126"/>
      <c r="I51" s="126"/>
      <c r="J51" s="126"/>
      <c r="K51" s="126"/>
      <c r="L51" s="126"/>
      <c r="M51" s="21" t="s">
        <v>413</v>
      </c>
      <c r="N51" s="16" t="s">
        <v>148</v>
      </c>
      <c r="O51" s="16" t="s">
        <v>1432</v>
      </c>
      <c r="P51" s="16" t="s">
        <v>2076</v>
      </c>
      <c r="Q51" s="16" t="s">
        <v>1433</v>
      </c>
      <c r="R51" s="11" t="s">
        <v>1817</v>
      </c>
      <c r="S51" s="11" t="s">
        <v>213</v>
      </c>
      <c r="T51" s="12">
        <v>410</v>
      </c>
      <c r="U51" s="276">
        <v>290</v>
      </c>
      <c r="V51" s="276"/>
      <c r="W51" s="255"/>
      <c r="X51" s="291"/>
      <c r="Y51" s="295">
        <v>1</v>
      </c>
      <c r="Z51" s="300"/>
      <c r="AA51" s="267">
        <v>1</v>
      </c>
      <c r="AB51" s="267"/>
      <c r="AC51" s="267"/>
      <c r="AD51" s="267"/>
      <c r="AE51" s="267">
        <v>1</v>
      </c>
      <c r="AF51" s="267">
        <v>1</v>
      </c>
      <c r="AG51" s="275"/>
      <c r="AH51" s="275"/>
      <c r="AI51" s="275"/>
    </row>
    <row r="52" spans="2:35" ht="60">
      <c r="B52" s="21"/>
      <c r="C52" s="21"/>
      <c r="D52" s="21"/>
      <c r="E52" s="21"/>
      <c r="F52" s="21"/>
      <c r="G52" s="24"/>
      <c r="H52" s="24"/>
      <c r="I52" s="24"/>
      <c r="J52" s="24"/>
      <c r="K52" s="24"/>
      <c r="L52" s="24"/>
      <c r="M52" s="21" t="s">
        <v>414</v>
      </c>
      <c r="N52" s="16" t="s">
        <v>93</v>
      </c>
      <c r="O52" s="16" t="s">
        <v>1446</v>
      </c>
      <c r="P52" s="16" t="s">
        <v>93</v>
      </c>
      <c r="Q52" s="16" t="s">
        <v>1447</v>
      </c>
      <c r="R52" s="11" t="s">
        <v>1818</v>
      </c>
      <c r="S52" s="11" t="s">
        <v>214</v>
      </c>
      <c r="T52" s="12">
        <v>520</v>
      </c>
      <c r="U52" s="276">
        <v>320</v>
      </c>
      <c r="V52" s="276"/>
      <c r="W52" s="255"/>
      <c r="X52" s="291"/>
      <c r="Y52" s="295">
        <v>1</v>
      </c>
      <c r="Z52" s="300"/>
      <c r="AA52" s="267">
        <v>1</v>
      </c>
      <c r="AB52" s="267"/>
      <c r="AC52" s="267"/>
      <c r="AD52" s="267"/>
      <c r="AE52" s="267">
        <v>1</v>
      </c>
      <c r="AF52" s="267">
        <v>1</v>
      </c>
      <c r="AG52" s="275"/>
      <c r="AH52" s="275"/>
      <c r="AI52" s="275"/>
    </row>
    <row r="53" spans="2:35" ht="48">
      <c r="B53" s="21">
        <v>185</v>
      </c>
      <c r="C53" s="21"/>
      <c r="D53" s="21"/>
      <c r="E53" s="21"/>
      <c r="F53" s="31" t="s">
        <v>2103</v>
      </c>
      <c r="G53" s="124"/>
      <c r="H53" s="124"/>
      <c r="I53" s="124"/>
      <c r="J53" s="124"/>
      <c r="K53" s="124"/>
      <c r="L53" s="124"/>
      <c r="M53" s="21" t="s">
        <v>423</v>
      </c>
      <c r="N53" s="16" t="s">
        <v>43</v>
      </c>
      <c r="O53" s="16" t="s">
        <v>1412</v>
      </c>
      <c r="P53" s="16" t="s">
        <v>43</v>
      </c>
      <c r="Q53" s="16" t="s">
        <v>1411</v>
      </c>
      <c r="R53" s="11" t="s">
        <v>315</v>
      </c>
      <c r="S53" s="11" t="s">
        <v>316</v>
      </c>
      <c r="T53" s="12">
        <v>9</v>
      </c>
      <c r="U53" s="276">
        <v>4.8</v>
      </c>
      <c r="V53" s="276"/>
      <c r="W53" s="255">
        <v>48</v>
      </c>
      <c r="X53" s="291">
        <v>1</v>
      </c>
      <c r="Y53" s="295"/>
      <c r="Z53" s="300"/>
      <c r="AA53" s="267">
        <v>1</v>
      </c>
      <c r="AB53" s="267"/>
      <c r="AC53" s="267"/>
      <c r="AD53" s="267"/>
      <c r="AE53" s="271"/>
      <c r="AF53" s="269">
        <v>1</v>
      </c>
      <c r="AG53" s="275"/>
      <c r="AH53" s="275"/>
      <c r="AI53" s="275"/>
    </row>
    <row r="54" spans="2:35" ht="36">
      <c r="B54" s="21"/>
      <c r="C54" s="21"/>
      <c r="D54" s="21"/>
      <c r="E54" s="21"/>
      <c r="F54" s="21"/>
      <c r="G54" s="125"/>
      <c r="H54" s="125"/>
      <c r="I54" s="125"/>
      <c r="J54" s="125"/>
      <c r="K54" s="125"/>
      <c r="L54" s="125"/>
      <c r="M54" s="21" t="s">
        <v>424</v>
      </c>
      <c r="N54" s="16" t="s">
        <v>44</v>
      </c>
      <c r="O54" s="16" t="s">
        <v>1413</v>
      </c>
      <c r="P54" s="16" t="s">
        <v>44</v>
      </c>
      <c r="Q54" s="16" t="s">
        <v>1413</v>
      </c>
      <c r="R54" s="11" t="s">
        <v>317</v>
      </c>
      <c r="S54" s="11" t="s">
        <v>318</v>
      </c>
      <c r="T54" s="12">
        <v>13</v>
      </c>
      <c r="U54" s="276">
        <v>8.8000000000000007</v>
      </c>
      <c r="V54" s="276"/>
      <c r="W54" s="255">
        <v>8</v>
      </c>
      <c r="X54" s="291">
        <v>1</v>
      </c>
      <c r="Y54" s="295"/>
      <c r="Z54" s="300"/>
      <c r="AA54" s="267">
        <v>1</v>
      </c>
      <c r="AB54" s="267"/>
      <c r="AC54" s="267"/>
      <c r="AD54" s="267"/>
      <c r="AE54" s="271"/>
      <c r="AF54" s="269">
        <v>1</v>
      </c>
      <c r="AG54" s="275"/>
      <c r="AH54" s="275"/>
      <c r="AI54" s="275"/>
    </row>
    <row r="55" spans="2:35" ht="48">
      <c r="B55" s="21"/>
      <c r="C55" s="21"/>
      <c r="D55" s="21"/>
      <c r="E55" s="21"/>
      <c r="F55" s="21"/>
      <c r="G55" s="125"/>
      <c r="H55" s="125"/>
      <c r="I55" s="125"/>
      <c r="J55" s="125"/>
      <c r="K55" s="125"/>
      <c r="L55" s="125"/>
      <c r="M55" s="21" t="s">
        <v>425</v>
      </c>
      <c r="N55" s="16" t="s">
        <v>45</v>
      </c>
      <c r="O55" s="16" t="s">
        <v>1418</v>
      </c>
      <c r="P55" s="16" t="s">
        <v>1422</v>
      </c>
      <c r="Q55" s="16" t="s">
        <v>1418</v>
      </c>
      <c r="R55" s="11" t="s">
        <v>1387</v>
      </c>
      <c r="S55" s="11" t="s">
        <v>1388</v>
      </c>
      <c r="T55" s="12">
        <v>5</v>
      </c>
      <c r="U55" s="276">
        <v>3</v>
      </c>
      <c r="V55" s="276"/>
      <c r="W55" s="255"/>
      <c r="X55" s="291"/>
      <c r="Y55" s="295">
        <v>1</v>
      </c>
      <c r="Z55" s="300"/>
      <c r="AA55" s="267">
        <v>1</v>
      </c>
      <c r="AB55" s="267"/>
      <c r="AC55" s="267"/>
      <c r="AD55" s="267"/>
      <c r="AE55" s="271"/>
      <c r="AF55" s="275"/>
      <c r="AG55" s="269">
        <v>1</v>
      </c>
      <c r="AH55" s="275"/>
      <c r="AI55" s="275"/>
    </row>
    <row r="56" spans="2:35" ht="60">
      <c r="B56" s="7"/>
      <c r="C56" s="21"/>
      <c r="D56" s="21"/>
      <c r="E56" s="21"/>
      <c r="F56" s="21"/>
      <c r="G56" s="125"/>
      <c r="H56" s="125"/>
      <c r="I56" s="125"/>
      <c r="J56" s="125"/>
      <c r="K56" s="125"/>
      <c r="L56" s="125"/>
      <c r="M56" s="21" t="s">
        <v>426</v>
      </c>
      <c r="N56" s="16" t="s">
        <v>46</v>
      </c>
      <c r="O56" s="16" t="s">
        <v>1419</v>
      </c>
      <c r="P56" s="16" t="s">
        <v>1423</v>
      </c>
      <c r="Q56" s="16" t="s">
        <v>1420</v>
      </c>
      <c r="R56" s="11" t="s">
        <v>1814</v>
      </c>
      <c r="S56" s="11" t="s">
        <v>254</v>
      </c>
      <c r="T56" s="12">
        <v>10</v>
      </c>
      <c r="U56" s="276">
        <v>7</v>
      </c>
      <c r="V56" s="276"/>
      <c r="W56" s="255">
        <v>13</v>
      </c>
      <c r="X56" s="291"/>
      <c r="Y56" s="295">
        <v>1</v>
      </c>
      <c r="Z56" s="300"/>
      <c r="AA56" s="267">
        <v>1</v>
      </c>
      <c r="AB56" s="267"/>
      <c r="AC56" s="267"/>
      <c r="AD56" s="267">
        <v>1</v>
      </c>
      <c r="AE56" s="271"/>
      <c r="AF56" s="275"/>
      <c r="AG56" s="275"/>
      <c r="AH56" s="275"/>
      <c r="AI56" s="275"/>
    </row>
    <row r="57" spans="2:35" ht="60">
      <c r="B57" s="7"/>
      <c r="C57" s="21"/>
      <c r="D57" s="21"/>
      <c r="E57" s="21"/>
      <c r="F57" s="21"/>
      <c r="G57" s="125"/>
      <c r="H57" s="125"/>
      <c r="I57" s="125"/>
      <c r="J57" s="125"/>
      <c r="K57" s="125"/>
      <c r="L57" s="125"/>
      <c r="M57" s="21" t="s">
        <v>427</v>
      </c>
      <c r="N57" s="16" t="s">
        <v>47</v>
      </c>
      <c r="O57" s="16" t="s">
        <v>1421</v>
      </c>
      <c r="P57" s="16" t="s">
        <v>1424</v>
      </c>
      <c r="Q57" s="16" t="s">
        <v>1421</v>
      </c>
      <c r="R57" s="11" t="s">
        <v>1815</v>
      </c>
      <c r="S57" s="11" t="s">
        <v>255</v>
      </c>
      <c r="T57" s="12">
        <v>14</v>
      </c>
      <c r="U57" s="276">
        <v>11</v>
      </c>
      <c r="V57" s="276"/>
      <c r="W57" s="255">
        <v>15</v>
      </c>
      <c r="X57" s="291"/>
      <c r="Y57" s="295">
        <v>1</v>
      </c>
      <c r="Z57" s="300"/>
      <c r="AA57" s="267">
        <v>1</v>
      </c>
      <c r="AB57" s="267"/>
      <c r="AC57" s="267"/>
      <c r="AD57" s="267">
        <v>1</v>
      </c>
      <c r="AE57" s="271"/>
      <c r="AF57" s="275"/>
      <c r="AG57" s="275"/>
      <c r="AH57" s="275"/>
      <c r="AI57" s="275"/>
    </row>
    <row r="58" spans="2:35" ht="36">
      <c r="B58" s="7"/>
      <c r="C58" s="21"/>
      <c r="D58" s="21"/>
      <c r="E58" s="21"/>
      <c r="F58" s="21"/>
      <c r="G58" s="125"/>
      <c r="H58" s="125"/>
      <c r="I58" s="125"/>
      <c r="J58" s="125"/>
      <c r="K58" s="125"/>
      <c r="L58" s="125"/>
      <c r="M58" s="21" t="s">
        <v>428</v>
      </c>
      <c r="N58" s="16" t="s">
        <v>1880</v>
      </c>
      <c r="O58" s="16" t="s">
        <v>1440</v>
      </c>
      <c r="P58" s="16" t="s">
        <v>1439</v>
      </c>
      <c r="Q58" s="16" t="s">
        <v>1441</v>
      </c>
      <c r="R58" s="11" t="s">
        <v>1438</v>
      </c>
      <c r="S58" s="13" t="s">
        <v>1929</v>
      </c>
      <c r="T58" s="12">
        <v>13</v>
      </c>
      <c r="U58" s="276"/>
      <c r="V58" s="276"/>
      <c r="W58" s="255">
        <v>8</v>
      </c>
      <c r="X58" s="291"/>
      <c r="Y58" s="295">
        <v>1</v>
      </c>
      <c r="Z58" s="300"/>
      <c r="AA58" s="267">
        <v>1</v>
      </c>
      <c r="AB58" s="267"/>
      <c r="AC58" s="267"/>
      <c r="AD58" s="267">
        <v>1</v>
      </c>
      <c r="AE58" s="271"/>
      <c r="AF58" s="275"/>
      <c r="AG58" s="275"/>
      <c r="AH58" s="275"/>
      <c r="AI58" s="275"/>
    </row>
    <row r="59" spans="2:35" ht="48">
      <c r="B59" s="7"/>
      <c r="C59" s="21"/>
      <c r="D59" s="21"/>
      <c r="E59" s="21"/>
      <c r="F59" s="21"/>
      <c r="G59" s="125"/>
      <c r="H59" s="125"/>
      <c r="I59" s="125"/>
      <c r="J59" s="125"/>
      <c r="K59" s="125"/>
      <c r="L59" s="125"/>
      <c r="M59" s="21" t="s">
        <v>429</v>
      </c>
      <c r="N59" s="16" t="s">
        <v>3155</v>
      </c>
      <c r="O59" s="16" t="s">
        <v>3156</v>
      </c>
      <c r="P59" s="16" t="s">
        <v>3157</v>
      </c>
      <c r="Q59" s="16" t="s">
        <v>1428</v>
      </c>
      <c r="R59" s="152" t="s">
        <v>123</v>
      </c>
      <c r="S59" s="152" t="s">
        <v>319</v>
      </c>
      <c r="T59" s="153">
        <v>5</v>
      </c>
      <c r="U59" s="278">
        <v>2</v>
      </c>
      <c r="V59" s="278"/>
      <c r="W59" s="256">
        <v>4</v>
      </c>
      <c r="X59" s="291"/>
      <c r="Y59" s="295">
        <v>1</v>
      </c>
      <c r="Z59" s="300"/>
      <c r="AA59" s="267">
        <v>1</v>
      </c>
      <c r="AB59" s="267"/>
      <c r="AC59" s="267"/>
      <c r="AD59" s="267">
        <v>1</v>
      </c>
      <c r="AE59" s="271"/>
      <c r="AF59" s="275"/>
      <c r="AG59" s="275"/>
      <c r="AH59" s="275"/>
      <c r="AI59" s="275"/>
    </row>
    <row r="60" spans="2:35" ht="48">
      <c r="B60" s="7"/>
      <c r="C60" s="21"/>
      <c r="D60" s="21"/>
      <c r="E60" s="21"/>
      <c r="F60" s="21"/>
      <c r="G60" s="125"/>
      <c r="H60" s="125"/>
      <c r="I60" s="125"/>
      <c r="J60" s="125"/>
      <c r="K60" s="125"/>
      <c r="L60" s="125"/>
      <c r="M60" s="21" t="s">
        <v>430</v>
      </c>
      <c r="N60" s="16" t="s">
        <v>1427</v>
      </c>
      <c r="O60" s="16" t="s">
        <v>1425</v>
      </c>
      <c r="P60" s="16" t="s">
        <v>3158</v>
      </c>
      <c r="Q60" s="16" t="s">
        <v>1426</v>
      </c>
      <c r="R60" s="11" t="s">
        <v>124</v>
      </c>
      <c r="S60" s="11" t="s">
        <v>125</v>
      </c>
      <c r="T60" s="12">
        <v>5</v>
      </c>
      <c r="U60" s="276">
        <v>2</v>
      </c>
      <c r="V60" s="276"/>
      <c r="W60" s="255">
        <v>4</v>
      </c>
      <c r="X60" s="291"/>
      <c r="Y60" s="295">
        <v>1</v>
      </c>
      <c r="Z60" s="300"/>
      <c r="AA60" s="267">
        <v>1</v>
      </c>
      <c r="AB60" s="267"/>
      <c r="AC60" s="267"/>
      <c r="AD60" s="267">
        <v>1</v>
      </c>
      <c r="AE60" s="271"/>
      <c r="AF60" s="275"/>
      <c r="AG60" s="275"/>
      <c r="AH60" s="275"/>
      <c r="AI60" s="275"/>
    </row>
    <row r="61" spans="2:35" ht="48">
      <c r="B61" s="7"/>
      <c r="C61" s="21"/>
      <c r="D61" s="21"/>
      <c r="E61" s="21"/>
      <c r="F61" s="21"/>
      <c r="G61" s="125"/>
      <c r="H61" s="125"/>
      <c r="I61" s="125"/>
      <c r="J61" s="125"/>
      <c r="K61" s="125"/>
      <c r="L61" s="125"/>
      <c r="M61" s="21" t="s">
        <v>541</v>
      </c>
      <c r="N61" s="251" t="s">
        <v>1430</v>
      </c>
      <c r="O61" s="252" t="s">
        <v>1429</v>
      </c>
      <c r="P61" s="22" t="s">
        <v>1431</v>
      </c>
      <c r="Q61" s="16" t="s">
        <v>2023</v>
      </c>
      <c r="R61" s="55" t="s">
        <v>1816</v>
      </c>
      <c r="S61" s="55" t="s">
        <v>1930</v>
      </c>
      <c r="T61" s="94">
        <v>8</v>
      </c>
      <c r="U61" s="279">
        <v>4</v>
      </c>
      <c r="V61" s="279"/>
      <c r="W61" s="257"/>
      <c r="X61" s="291"/>
      <c r="Y61" s="295">
        <v>1</v>
      </c>
      <c r="Z61" s="300"/>
      <c r="AA61" s="267">
        <v>1</v>
      </c>
      <c r="AB61" s="267"/>
      <c r="AC61" s="267"/>
      <c r="AD61" s="267"/>
      <c r="AE61" s="271"/>
      <c r="AF61" s="275"/>
      <c r="AG61" s="275"/>
      <c r="AH61" s="275"/>
      <c r="AI61" s="275"/>
    </row>
    <row r="62" spans="2:35" ht="96">
      <c r="B62" s="7">
        <v>190</v>
      </c>
      <c r="C62" s="21"/>
      <c r="D62" s="21"/>
      <c r="E62" s="21"/>
      <c r="F62" s="35" t="s">
        <v>422</v>
      </c>
      <c r="G62" s="126"/>
      <c r="H62" s="126"/>
      <c r="I62" s="126"/>
      <c r="J62" s="126"/>
      <c r="K62" s="126"/>
      <c r="L62" s="126"/>
      <c r="M62" s="21" t="s">
        <v>415</v>
      </c>
      <c r="N62" s="16" t="s">
        <v>1445</v>
      </c>
      <c r="O62" s="16" t="s">
        <v>1444</v>
      </c>
      <c r="P62" s="16" t="s">
        <v>1443</v>
      </c>
      <c r="Q62" s="16" t="s">
        <v>1442</v>
      </c>
      <c r="R62" s="11" t="s">
        <v>1819</v>
      </c>
      <c r="S62" s="11" t="s">
        <v>1931</v>
      </c>
      <c r="T62" s="12">
        <v>400</v>
      </c>
      <c r="U62" s="276">
        <v>180</v>
      </c>
      <c r="V62" s="276"/>
      <c r="W62" s="255">
        <v>1</v>
      </c>
      <c r="X62" s="291"/>
      <c r="Y62" s="295">
        <v>1</v>
      </c>
      <c r="Z62" s="300"/>
      <c r="AA62" s="267">
        <v>1</v>
      </c>
      <c r="AB62" s="267"/>
      <c r="AC62" s="267"/>
      <c r="AD62" s="267">
        <v>1</v>
      </c>
      <c r="AE62" s="271"/>
      <c r="AF62" s="275"/>
      <c r="AG62" s="275"/>
      <c r="AH62" s="275"/>
      <c r="AI62" s="275"/>
    </row>
    <row r="63" spans="2:35" ht="36">
      <c r="B63" s="24">
        <v>200</v>
      </c>
      <c r="C63" s="332"/>
      <c r="D63" s="332"/>
      <c r="E63" s="332"/>
      <c r="F63" s="150" t="s">
        <v>3452</v>
      </c>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row>
    <row r="64" spans="2:35" ht="96">
      <c r="B64" s="24"/>
      <c r="C64" s="332"/>
      <c r="D64" s="332"/>
      <c r="E64" s="332"/>
      <c r="F64" s="150"/>
      <c r="G64" s="124"/>
      <c r="H64" s="124"/>
      <c r="I64" s="124"/>
      <c r="J64" s="124"/>
      <c r="K64" s="124"/>
      <c r="L64" s="124"/>
      <c r="M64" s="24" t="s">
        <v>359</v>
      </c>
      <c r="N64" s="16" t="s">
        <v>1448</v>
      </c>
      <c r="O64" s="16" t="s">
        <v>1455</v>
      </c>
      <c r="P64" s="16" t="s">
        <v>59</v>
      </c>
      <c r="Q64" s="16" t="s">
        <v>1455</v>
      </c>
      <c r="R64" s="11" t="s">
        <v>130</v>
      </c>
      <c r="S64" s="11" t="s">
        <v>204</v>
      </c>
      <c r="T64" s="12">
        <v>110</v>
      </c>
      <c r="U64" s="276"/>
      <c r="V64" s="276"/>
      <c r="W64" s="255"/>
      <c r="X64" s="289"/>
      <c r="Y64" s="295">
        <v>1</v>
      </c>
      <c r="Z64" s="300"/>
      <c r="AA64" s="267">
        <v>1</v>
      </c>
      <c r="AB64" s="271"/>
      <c r="AC64" s="267"/>
      <c r="AD64" s="267">
        <v>1</v>
      </c>
      <c r="AE64" s="271"/>
      <c r="AF64" s="267">
        <v>1</v>
      </c>
      <c r="AG64" s="275"/>
      <c r="AH64" s="275"/>
      <c r="AI64" s="275"/>
    </row>
    <row r="65" spans="2:35" ht="96">
      <c r="B65" s="6"/>
      <c r="C65" s="24"/>
      <c r="D65" s="24"/>
      <c r="E65" s="24"/>
      <c r="F65" s="24"/>
      <c r="G65" s="125"/>
      <c r="H65" s="125"/>
      <c r="I65" s="125"/>
      <c r="J65" s="125"/>
      <c r="K65" s="125"/>
      <c r="L65" s="125"/>
      <c r="M65" s="6" t="s">
        <v>360</v>
      </c>
      <c r="N65" s="16" t="s">
        <v>1450</v>
      </c>
      <c r="O65" s="16" t="s">
        <v>1452</v>
      </c>
      <c r="P65" s="16" t="s">
        <v>126</v>
      </c>
      <c r="Q65" s="16" t="s">
        <v>1456</v>
      </c>
      <c r="R65" s="11" t="s">
        <v>129</v>
      </c>
      <c r="S65" s="11" t="s">
        <v>205</v>
      </c>
      <c r="T65" s="12">
        <v>110</v>
      </c>
      <c r="U65" s="276"/>
      <c r="V65" s="276"/>
      <c r="W65" s="255"/>
      <c r="X65" s="289"/>
      <c r="Y65" s="295">
        <v>1</v>
      </c>
      <c r="Z65" s="300"/>
      <c r="AA65" s="267">
        <v>1</v>
      </c>
      <c r="AB65" s="271"/>
      <c r="AC65" s="267"/>
      <c r="AD65" s="267">
        <v>1</v>
      </c>
      <c r="AE65" s="271"/>
      <c r="AF65" s="267">
        <v>1</v>
      </c>
      <c r="AG65" s="275"/>
      <c r="AH65" s="275"/>
      <c r="AI65" s="275"/>
    </row>
    <row r="66" spans="2:35" ht="84">
      <c r="B66" s="6"/>
      <c r="C66" s="24"/>
      <c r="D66" s="24"/>
      <c r="E66" s="24"/>
      <c r="F66" s="24"/>
      <c r="G66" s="125"/>
      <c r="H66" s="125"/>
      <c r="I66" s="125"/>
      <c r="J66" s="125"/>
      <c r="K66" s="125"/>
      <c r="L66" s="125"/>
      <c r="M66" s="24" t="s">
        <v>60</v>
      </c>
      <c r="N66" s="16" t="s">
        <v>1449</v>
      </c>
      <c r="O66" s="16" t="s">
        <v>1453</v>
      </c>
      <c r="P66" s="16" t="s">
        <v>61</v>
      </c>
      <c r="Q66" s="16" t="s">
        <v>1457</v>
      </c>
      <c r="R66" s="11" t="s">
        <v>128</v>
      </c>
      <c r="S66" s="11" t="s">
        <v>1932</v>
      </c>
      <c r="T66" s="12">
        <v>110</v>
      </c>
      <c r="U66" s="276"/>
      <c r="V66" s="276"/>
      <c r="W66" s="255"/>
      <c r="X66" s="289"/>
      <c r="Y66" s="295">
        <v>1</v>
      </c>
      <c r="Z66" s="300"/>
      <c r="AA66" s="267">
        <v>1</v>
      </c>
      <c r="AB66" s="271"/>
      <c r="AC66" s="267"/>
      <c r="AD66" s="267">
        <v>1</v>
      </c>
      <c r="AE66" s="271"/>
      <c r="AF66" s="267">
        <v>1</v>
      </c>
      <c r="AG66" s="275"/>
      <c r="AH66" s="275"/>
      <c r="AI66" s="275"/>
    </row>
    <row r="67" spans="2:35" ht="84">
      <c r="B67" s="6"/>
      <c r="C67" s="24"/>
      <c r="D67" s="24"/>
      <c r="E67" s="24"/>
      <c r="F67" s="24"/>
      <c r="G67" s="125"/>
      <c r="H67" s="125"/>
      <c r="I67" s="125"/>
      <c r="J67" s="125"/>
      <c r="K67" s="125"/>
      <c r="L67" s="125"/>
      <c r="M67" s="24" t="s">
        <v>62</v>
      </c>
      <c r="N67" s="16" t="s">
        <v>1451</v>
      </c>
      <c r="O67" s="16" t="s">
        <v>1454</v>
      </c>
      <c r="P67" s="16" t="s">
        <v>63</v>
      </c>
      <c r="Q67" s="16" t="s">
        <v>1458</v>
      </c>
      <c r="R67" s="11" t="s">
        <v>127</v>
      </c>
      <c r="S67" s="11" t="s">
        <v>206</v>
      </c>
      <c r="T67" s="12">
        <v>110</v>
      </c>
      <c r="U67" s="276"/>
      <c r="V67" s="276"/>
      <c r="W67" s="255"/>
      <c r="X67" s="289"/>
      <c r="Y67" s="295">
        <v>1</v>
      </c>
      <c r="Z67" s="300"/>
      <c r="AA67" s="267">
        <v>1</v>
      </c>
      <c r="AB67" s="271"/>
      <c r="AC67" s="267"/>
      <c r="AD67" s="267">
        <v>1</v>
      </c>
      <c r="AE67" s="271"/>
      <c r="AF67" s="267">
        <v>1</v>
      </c>
      <c r="AG67" s="275"/>
      <c r="AH67" s="275"/>
      <c r="AI67" s="275"/>
    </row>
    <row r="68" spans="2:35" ht="36">
      <c r="B68" s="8">
        <v>300</v>
      </c>
      <c r="C68" s="25"/>
      <c r="D68" s="25"/>
      <c r="E68" s="25"/>
      <c r="F68" s="314" t="s">
        <v>3454</v>
      </c>
      <c r="G68" s="25"/>
      <c r="H68" s="25"/>
      <c r="I68" s="25"/>
      <c r="J68" s="25"/>
      <c r="K68" s="25"/>
      <c r="L68" s="25"/>
      <c r="M68" s="25"/>
      <c r="N68" s="305"/>
      <c r="O68" s="305"/>
      <c r="P68" s="305"/>
      <c r="Q68" s="305"/>
      <c r="R68" s="306"/>
      <c r="S68" s="306"/>
      <c r="T68" s="307"/>
      <c r="U68" s="308"/>
      <c r="V68" s="308"/>
      <c r="W68" s="309"/>
      <c r="X68" s="310"/>
      <c r="Y68" s="310"/>
      <c r="Z68" s="310"/>
      <c r="AA68" s="310"/>
      <c r="AB68" s="311"/>
      <c r="AC68" s="310"/>
      <c r="AD68" s="310"/>
      <c r="AE68" s="312"/>
      <c r="AF68" s="310"/>
      <c r="AG68" s="313"/>
      <c r="AH68" s="313"/>
      <c r="AI68" s="313"/>
    </row>
    <row r="69" spans="2:35" ht="110" customHeight="1">
      <c r="B69" s="8">
        <v>310</v>
      </c>
      <c r="C69" s="25"/>
      <c r="D69" s="25"/>
      <c r="E69" s="25"/>
      <c r="F69" s="36" t="s">
        <v>3453</v>
      </c>
      <c r="G69" s="124"/>
      <c r="H69" s="124"/>
      <c r="I69" s="124"/>
      <c r="J69" s="124"/>
      <c r="K69" s="124"/>
      <c r="L69" s="124"/>
      <c r="M69" s="25" t="s">
        <v>363</v>
      </c>
      <c r="N69" s="16" t="s">
        <v>976</v>
      </c>
      <c r="O69" s="16" t="s">
        <v>1460</v>
      </c>
      <c r="P69" s="16" t="s">
        <v>366</v>
      </c>
      <c r="Q69" s="16" t="s">
        <v>367</v>
      </c>
      <c r="R69" s="11" t="s">
        <v>131</v>
      </c>
      <c r="S69" s="11" t="s">
        <v>1933</v>
      </c>
      <c r="T69" s="12">
        <v>275</v>
      </c>
      <c r="U69" s="276">
        <v>110</v>
      </c>
      <c r="V69" s="276"/>
      <c r="W69" s="255">
        <v>25</v>
      </c>
      <c r="X69" s="289"/>
      <c r="Y69" s="295"/>
      <c r="Z69" s="300">
        <v>1</v>
      </c>
      <c r="AA69" s="268"/>
      <c r="AB69" s="267">
        <v>1</v>
      </c>
      <c r="AC69" s="267"/>
      <c r="AD69" s="267">
        <v>1</v>
      </c>
      <c r="AE69" s="267">
        <v>1</v>
      </c>
      <c r="AF69" s="275"/>
      <c r="AG69" s="275"/>
      <c r="AH69" s="275"/>
      <c r="AI69" s="275"/>
    </row>
    <row r="70" spans="2:35" ht="132">
      <c r="B70" s="8"/>
      <c r="C70" s="25"/>
      <c r="D70" s="25"/>
      <c r="E70" s="25"/>
      <c r="F70" s="25"/>
      <c r="G70" s="125"/>
      <c r="H70" s="125"/>
      <c r="I70" s="125"/>
      <c r="J70" s="125"/>
      <c r="K70" s="125"/>
      <c r="L70" s="125"/>
      <c r="M70" s="25" t="s">
        <v>364</v>
      </c>
      <c r="N70" s="16" t="s">
        <v>1459</v>
      </c>
      <c r="O70" s="16" t="s">
        <v>1461</v>
      </c>
      <c r="P70" s="16" t="s">
        <v>368</v>
      </c>
      <c r="Q70" s="16" t="s">
        <v>369</v>
      </c>
      <c r="R70" s="11" t="s">
        <v>1478</v>
      </c>
      <c r="S70" s="11" t="s">
        <v>1934</v>
      </c>
      <c r="T70" s="12">
        <v>305</v>
      </c>
      <c r="U70" s="276">
        <v>140</v>
      </c>
      <c r="V70" s="276"/>
      <c r="W70" s="255">
        <v>5</v>
      </c>
      <c r="X70" s="289"/>
      <c r="Y70" s="295"/>
      <c r="Z70" s="300">
        <v>1</v>
      </c>
      <c r="AA70" s="268"/>
      <c r="AB70" s="267">
        <v>1</v>
      </c>
      <c r="AC70" s="267"/>
      <c r="AD70" s="267">
        <v>1</v>
      </c>
      <c r="AE70" s="267">
        <v>1</v>
      </c>
      <c r="AF70" s="275"/>
      <c r="AG70" s="275"/>
      <c r="AH70" s="275"/>
      <c r="AI70" s="275"/>
    </row>
    <row r="71" spans="2:35" ht="132">
      <c r="B71" s="8"/>
      <c r="C71" s="25"/>
      <c r="D71" s="25"/>
      <c r="E71" s="25"/>
      <c r="F71" s="25"/>
      <c r="G71" s="125"/>
      <c r="H71" s="125"/>
      <c r="I71" s="125"/>
      <c r="J71" s="125"/>
      <c r="K71" s="125"/>
      <c r="L71" s="125"/>
      <c r="M71" s="25" t="s">
        <v>365</v>
      </c>
      <c r="N71" s="16" t="s">
        <v>977</v>
      </c>
      <c r="O71" s="16" t="s">
        <v>1462</v>
      </c>
      <c r="P71" s="16" t="s">
        <v>368</v>
      </c>
      <c r="Q71" s="16" t="s">
        <v>370</v>
      </c>
      <c r="R71" s="11" t="s">
        <v>1477</v>
      </c>
      <c r="S71" s="11" t="s">
        <v>1935</v>
      </c>
      <c r="T71" s="12">
        <v>275</v>
      </c>
      <c r="U71" s="276">
        <v>110</v>
      </c>
      <c r="V71" s="276"/>
      <c r="W71" s="255">
        <v>7</v>
      </c>
      <c r="X71" s="289"/>
      <c r="Y71" s="295"/>
      <c r="Z71" s="300">
        <v>1</v>
      </c>
      <c r="AA71" s="268"/>
      <c r="AB71" s="267">
        <v>1</v>
      </c>
      <c r="AC71" s="267"/>
      <c r="AD71" s="267">
        <v>1</v>
      </c>
      <c r="AE71" s="267">
        <v>1</v>
      </c>
      <c r="AF71" s="275"/>
      <c r="AG71" s="275"/>
      <c r="AH71" s="275"/>
      <c r="AI71" s="275"/>
    </row>
    <row r="72" spans="2:35" ht="144">
      <c r="B72" s="8"/>
      <c r="C72" s="25"/>
      <c r="D72" s="25"/>
      <c r="E72" s="25"/>
      <c r="F72" s="25"/>
      <c r="G72" s="125"/>
      <c r="H72" s="125"/>
      <c r="I72" s="125"/>
      <c r="J72" s="125"/>
      <c r="K72" s="125"/>
      <c r="L72" s="125"/>
      <c r="M72" s="25" t="s">
        <v>918</v>
      </c>
      <c r="N72" s="16" t="s">
        <v>919</v>
      </c>
      <c r="O72" s="16" t="s">
        <v>1466</v>
      </c>
      <c r="P72" s="16" t="s">
        <v>1467</v>
      </c>
      <c r="Q72" s="16" t="s">
        <v>1468</v>
      </c>
      <c r="R72" s="11" t="s">
        <v>1820</v>
      </c>
      <c r="S72" s="11" t="s">
        <v>1936</v>
      </c>
      <c r="T72" s="12">
        <v>750</v>
      </c>
      <c r="U72" s="276">
        <f>U69+U70+U71</f>
        <v>360</v>
      </c>
      <c r="V72" s="276"/>
      <c r="W72" s="255"/>
      <c r="X72" s="289"/>
      <c r="Y72" s="295"/>
      <c r="Z72" s="300">
        <v>1</v>
      </c>
      <c r="AA72" s="268"/>
      <c r="AB72" s="267">
        <v>1</v>
      </c>
      <c r="AC72" s="267"/>
      <c r="AD72" s="267">
        <v>1</v>
      </c>
      <c r="AE72" s="267">
        <v>1</v>
      </c>
      <c r="AF72" s="275"/>
      <c r="AG72" s="275"/>
      <c r="AH72" s="275"/>
      <c r="AI72" s="275"/>
    </row>
    <row r="73" spans="2:35" ht="124">
      <c r="B73" s="8">
        <v>315</v>
      </c>
      <c r="C73" s="25"/>
      <c r="D73" s="25"/>
      <c r="E73" s="25"/>
      <c r="F73" s="36" t="s">
        <v>1354</v>
      </c>
      <c r="G73" s="125"/>
      <c r="H73" s="125"/>
      <c r="I73" s="125"/>
      <c r="J73" s="125"/>
      <c r="K73" s="125"/>
      <c r="L73" s="125"/>
      <c r="M73" s="25" t="s">
        <v>1358</v>
      </c>
      <c r="N73" s="16" t="s">
        <v>1469</v>
      </c>
      <c r="O73" s="16" t="s">
        <v>1463</v>
      </c>
      <c r="P73" s="16" t="s">
        <v>1490</v>
      </c>
      <c r="Q73" s="16" t="s">
        <v>1474</v>
      </c>
      <c r="R73" s="11" t="s">
        <v>1352</v>
      </c>
      <c r="S73" s="11" t="s">
        <v>1937</v>
      </c>
      <c r="T73" s="12">
        <v>680</v>
      </c>
      <c r="U73" s="276">
        <f>U69+250</f>
        <v>360</v>
      </c>
      <c r="V73" s="276"/>
      <c r="W73" s="255"/>
      <c r="X73" s="289"/>
      <c r="Y73" s="295"/>
      <c r="Z73" s="300">
        <v>1</v>
      </c>
      <c r="AA73" s="268"/>
      <c r="AB73" s="267">
        <v>1</v>
      </c>
      <c r="AC73" s="267"/>
      <c r="AD73" s="267">
        <v>1</v>
      </c>
      <c r="AE73" s="267">
        <v>1</v>
      </c>
      <c r="AF73" s="275"/>
      <c r="AG73" s="275"/>
      <c r="AH73" s="275"/>
      <c r="AI73" s="275"/>
    </row>
    <row r="74" spans="2:35" ht="148">
      <c r="B74" s="8"/>
      <c r="C74" s="25"/>
      <c r="D74" s="25"/>
      <c r="E74" s="25"/>
      <c r="F74" s="25"/>
      <c r="G74" s="125"/>
      <c r="H74" s="125"/>
      <c r="I74" s="125"/>
      <c r="J74" s="125"/>
      <c r="K74" s="125"/>
      <c r="L74" s="125"/>
      <c r="M74" s="25" t="s">
        <v>1357</v>
      </c>
      <c r="N74" s="16" t="s">
        <v>1470</v>
      </c>
      <c r="O74" s="16" t="s">
        <v>1464</v>
      </c>
      <c r="P74" s="16" t="s">
        <v>1488</v>
      </c>
      <c r="Q74" s="16" t="s">
        <v>1475</v>
      </c>
      <c r="R74" s="11" t="s">
        <v>1351</v>
      </c>
      <c r="S74" s="11" t="s">
        <v>1938</v>
      </c>
      <c r="T74" s="12">
        <v>690</v>
      </c>
      <c r="U74" s="276">
        <f>U70+250</f>
        <v>390</v>
      </c>
      <c r="V74" s="276"/>
      <c r="W74" s="255"/>
      <c r="X74" s="289"/>
      <c r="Y74" s="295"/>
      <c r="Z74" s="300">
        <v>1</v>
      </c>
      <c r="AA74" s="268"/>
      <c r="AB74" s="267">
        <v>1</v>
      </c>
      <c r="AC74" s="267"/>
      <c r="AD74" s="267">
        <v>1</v>
      </c>
      <c r="AE74" s="267">
        <v>1</v>
      </c>
      <c r="AF74" s="275"/>
      <c r="AG74" s="275"/>
      <c r="AH74" s="275"/>
      <c r="AI74" s="275"/>
    </row>
    <row r="75" spans="2:35" ht="124">
      <c r="B75" s="8"/>
      <c r="C75" s="25"/>
      <c r="D75" s="25"/>
      <c r="E75" s="25"/>
      <c r="F75" s="25"/>
      <c r="G75" s="125"/>
      <c r="H75" s="125"/>
      <c r="I75" s="125"/>
      <c r="J75" s="125"/>
      <c r="K75" s="125"/>
      <c r="L75" s="125"/>
      <c r="M75" s="25" t="s">
        <v>1356</v>
      </c>
      <c r="N75" s="16" t="s">
        <v>1471</v>
      </c>
      <c r="O75" s="16" t="s">
        <v>1465</v>
      </c>
      <c r="P75" s="16" t="s">
        <v>1489</v>
      </c>
      <c r="Q75" s="16" t="s">
        <v>1476</v>
      </c>
      <c r="R75" s="11" t="s">
        <v>1353</v>
      </c>
      <c r="S75" s="11" t="s">
        <v>1939</v>
      </c>
      <c r="T75" s="12">
        <v>700</v>
      </c>
      <c r="U75" s="276">
        <f>U71+250</f>
        <v>360</v>
      </c>
      <c r="V75" s="276"/>
      <c r="W75" s="255"/>
      <c r="X75" s="289"/>
      <c r="Y75" s="295"/>
      <c r="Z75" s="300">
        <v>1</v>
      </c>
      <c r="AA75" s="268"/>
      <c r="AB75" s="267">
        <v>1</v>
      </c>
      <c r="AC75" s="267"/>
      <c r="AD75" s="267">
        <v>1</v>
      </c>
      <c r="AE75" s="267">
        <v>1</v>
      </c>
      <c r="AF75" s="275"/>
      <c r="AG75" s="275"/>
      <c r="AH75" s="275"/>
      <c r="AI75" s="275"/>
    </row>
    <row r="76" spans="2:35" ht="60">
      <c r="B76" s="8"/>
      <c r="C76" s="25"/>
      <c r="D76" s="25"/>
      <c r="E76" s="25"/>
      <c r="F76" s="25"/>
      <c r="G76" s="125"/>
      <c r="H76" s="125"/>
      <c r="I76" s="125"/>
      <c r="J76" s="125"/>
      <c r="K76" s="125"/>
      <c r="L76" s="125"/>
      <c r="M76" s="25" t="s">
        <v>1355</v>
      </c>
      <c r="N76" s="16" t="s">
        <v>978</v>
      </c>
      <c r="O76" s="16" t="s">
        <v>1472</v>
      </c>
      <c r="P76" s="16" t="s">
        <v>2077</v>
      </c>
      <c r="Q76" s="16" t="s">
        <v>1473</v>
      </c>
      <c r="R76" s="11" t="s">
        <v>1479</v>
      </c>
      <c r="S76" s="11" t="s">
        <v>1487</v>
      </c>
      <c r="T76" s="12">
        <v>1900</v>
      </c>
      <c r="U76" s="276">
        <f>U75+U74+U73</f>
        <v>1110</v>
      </c>
      <c r="V76" s="276"/>
      <c r="W76" s="255"/>
      <c r="X76" s="289"/>
      <c r="Y76" s="295"/>
      <c r="Z76" s="300">
        <v>1</v>
      </c>
      <c r="AA76" s="268"/>
      <c r="AB76" s="267">
        <v>1</v>
      </c>
      <c r="AC76" s="267"/>
      <c r="AD76" s="267">
        <v>1</v>
      </c>
      <c r="AE76" s="267">
        <v>1</v>
      </c>
      <c r="AF76" s="275"/>
      <c r="AG76" s="275"/>
      <c r="AH76" s="275"/>
      <c r="AI76" s="275"/>
    </row>
    <row r="77" spans="2:35" ht="100">
      <c r="B77" s="8">
        <v>320</v>
      </c>
      <c r="C77" s="25"/>
      <c r="D77" s="25"/>
      <c r="E77" s="25"/>
      <c r="F77" s="36" t="s">
        <v>436</v>
      </c>
      <c r="G77" s="124"/>
      <c r="H77" s="124"/>
      <c r="I77" s="124"/>
      <c r="J77" s="124"/>
      <c r="K77" s="124"/>
      <c r="L77" s="124"/>
      <c r="M77" s="25" t="s">
        <v>388</v>
      </c>
      <c r="N77" s="16" t="s">
        <v>1482</v>
      </c>
      <c r="O77" s="16" t="s">
        <v>1480</v>
      </c>
      <c r="P77" s="16" t="s">
        <v>779</v>
      </c>
      <c r="Q77" s="16" t="s">
        <v>1481</v>
      </c>
      <c r="R77" s="11" t="s">
        <v>1821</v>
      </c>
      <c r="S77" s="15" t="s">
        <v>1483</v>
      </c>
      <c r="T77" s="12">
        <v>240</v>
      </c>
      <c r="U77" s="276"/>
      <c r="V77" s="276"/>
      <c r="W77" s="255"/>
      <c r="X77" s="289"/>
      <c r="Y77" s="295"/>
      <c r="Z77" s="300">
        <v>1</v>
      </c>
      <c r="AA77" s="268"/>
      <c r="AB77" s="267">
        <v>1</v>
      </c>
      <c r="AC77" s="267"/>
      <c r="AD77" s="267">
        <v>1</v>
      </c>
      <c r="AE77" s="267">
        <v>1</v>
      </c>
      <c r="AF77" s="275"/>
      <c r="AG77" s="275"/>
      <c r="AH77" s="275"/>
      <c r="AI77" s="275"/>
    </row>
    <row r="78" spans="2:35" ht="76">
      <c r="B78" s="8"/>
      <c r="C78" s="25"/>
      <c r="D78" s="25"/>
      <c r="E78" s="25"/>
      <c r="F78" s="25"/>
      <c r="G78" s="125"/>
      <c r="H78" s="125"/>
      <c r="I78" s="125"/>
      <c r="J78" s="125"/>
      <c r="K78" s="125"/>
      <c r="L78" s="125"/>
      <c r="M78" s="25" t="s">
        <v>389</v>
      </c>
      <c r="N78" s="16" t="s">
        <v>857</v>
      </c>
      <c r="O78" s="16" t="s">
        <v>1485</v>
      </c>
      <c r="P78" s="16" t="s">
        <v>139</v>
      </c>
      <c r="Q78" s="16" t="s">
        <v>1486</v>
      </c>
      <c r="R78" s="11" t="s">
        <v>1822</v>
      </c>
      <c r="S78" s="15" t="s">
        <v>1484</v>
      </c>
      <c r="T78" s="12">
        <v>390</v>
      </c>
      <c r="U78" s="276"/>
      <c r="V78" s="276"/>
      <c r="W78" s="255"/>
      <c r="X78" s="289"/>
      <c r="Y78" s="295"/>
      <c r="Z78" s="300">
        <v>1</v>
      </c>
      <c r="AA78" s="268"/>
      <c r="AB78" s="267">
        <v>1</v>
      </c>
      <c r="AC78" s="267"/>
      <c r="AD78" s="267">
        <v>1</v>
      </c>
      <c r="AE78" s="267">
        <v>1</v>
      </c>
      <c r="AF78" s="275"/>
      <c r="AG78" s="275"/>
      <c r="AH78" s="275"/>
      <c r="AI78" s="275"/>
    </row>
    <row r="79" spans="2:35" ht="60">
      <c r="B79" s="8">
        <v>340</v>
      </c>
      <c r="C79" s="25"/>
      <c r="D79" s="25"/>
      <c r="E79" s="25"/>
      <c r="F79" s="36" t="s">
        <v>435</v>
      </c>
      <c r="G79" s="124"/>
      <c r="H79" s="124"/>
      <c r="I79" s="124"/>
      <c r="J79" s="124"/>
      <c r="K79" s="124"/>
      <c r="L79" s="124"/>
      <c r="M79" s="25" t="s">
        <v>390</v>
      </c>
      <c r="N79" s="16" t="s">
        <v>858</v>
      </c>
      <c r="O79" s="16" t="s">
        <v>1491</v>
      </c>
      <c r="P79" s="16" t="s">
        <v>17</v>
      </c>
      <c r="Q79" s="16" t="s">
        <v>1492</v>
      </c>
      <c r="R79" s="11" t="s">
        <v>141</v>
      </c>
      <c r="S79" s="11" t="s">
        <v>140</v>
      </c>
      <c r="T79" s="12">
        <v>65</v>
      </c>
      <c r="U79" s="276">
        <v>35</v>
      </c>
      <c r="V79" s="276"/>
      <c r="W79" s="255"/>
      <c r="X79" s="289"/>
      <c r="Y79" s="295"/>
      <c r="Z79" s="300">
        <v>1</v>
      </c>
      <c r="AA79" s="268"/>
      <c r="AB79" s="267">
        <v>1</v>
      </c>
      <c r="AC79" s="267"/>
      <c r="AD79" s="267"/>
      <c r="AE79" s="267">
        <v>1</v>
      </c>
      <c r="AF79" s="275"/>
      <c r="AG79" s="275"/>
      <c r="AH79" s="275"/>
      <c r="AI79" s="267"/>
    </row>
    <row r="80" spans="2:35" ht="48">
      <c r="B80" s="8"/>
      <c r="C80" s="25"/>
      <c r="D80" s="25"/>
      <c r="E80" s="25"/>
      <c r="F80" s="25"/>
      <c r="G80" s="125"/>
      <c r="H80" s="125"/>
      <c r="I80" s="125"/>
      <c r="J80" s="125"/>
      <c r="K80" s="125"/>
      <c r="L80" s="125"/>
      <c r="M80" s="25" t="s">
        <v>391</v>
      </c>
      <c r="N80" s="16" t="s">
        <v>859</v>
      </c>
      <c r="O80" s="16" t="s">
        <v>1493</v>
      </c>
      <c r="P80" s="16" t="s">
        <v>18</v>
      </c>
      <c r="Q80" s="16" t="s">
        <v>2024</v>
      </c>
      <c r="R80" s="11" t="s">
        <v>137</v>
      </c>
      <c r="S80" s="11" t="s">
        <v>1520</v>
      </c>
      <c r="T80" s="12">
        <v>45</v>
      </c>
      <c r="U80" s="276">
        <v>18</v>
      </c>
      <c r="V80" s="276"/>
      <c r="W80" s="255"/>
      <c r="X80" s="289"/>
      <c r="Y80" s="295"/>
      <c r="Z80" s="300">
        <v>1</v>
      </c>
      <c r="AA80" s="268"/>
      <c r="AB80" s="267">
        <v>1</v>
      </c>
      <c r="AC80" s="267"/>
      <c r="AD80" s="267">
        <v>1</v>
      </c>
      <c r="AE80" s="271"/>
      <c r="AF80" s="275"/>
      <c r="AG80" s="275"/>
      <c r="AH80" s="275"/>
      <c r="AI80" s="267">
        <v>1</v>
      </c>
    </row>
    <row r="81" spans="2:35" ht="48">
      <c r="B81" s="8"/>
      <c r="C81" s="25"/>
      <c r="D81" s="25"/>
      <c r="E81" s="25"/>
      <c r="F81" s="25"/>
      <c r="G81" s="125"/>
      <c r="H81" s="125"/>
      <c r="I81" s="125"/>
      <c r="J81" s="125"/>
      <c r="K81" s="125"/>
      <c r="L81" s="125"/>
      <c r="M81" s="25" t="s">
        <v>392</v>
      </c>
      <c r="N81" s="16" t="s">
        <v>860</v>
      </c>
      <c r="O81" s="16" t="s">
        <v>1495</v>
      </c>
      <c r="P81" s="16" t="s">
        <v>19</v>
      </c>
      <c r="Q81" s="16" t="s">
        <v>1500</v>
      </c>
      <c r="R81" s="11" t="s">
        <v>138</v>
      </c>
      <c r="S81" s="11" t="s">
        <v>1940</v>
      </c>
      <c r="T81" s="12">
        <v>130</v>
      </c>
      <c r="U81" s="276">
        <v>90</v>
      </c>
      <c r="V81" s="276"/>
      <c r="W81" s="255"/>
      <c r="X81" s="289"/>
      <c r="Y81" s="295"/>
      <c r="Z81" s="300">
        <v>1</v>
      </c>
      <c r="AA81" s="268"/>
      <c r="AB81" s="267">
        <v>1</v>
      </c>
      <c r="AC81" s="267"/>
      <c r="AD81" s="267">
        <v>1</v>
      </c>
      <c r="AE81" s="271"/>
      <c r="AF81" s="275"/>
      <c r="AG81" s="275"/>
      <c r="AH81" s="275"/>
      <c r="AI81" s="267">
        <v>1</v>
      </c>
    </row>
    <row r="82" spans="2:35" ht="36">
      <c r="B82" s="8"/>
      <c r="C82" s="25"/>
      <c r="D82" s="25"/>
      <c r="E82" s="25"/>
      <c r="F82" s="25"/>
      <c r="G82" s="125"/>
      <c r="H82" s="125"/>
      <c r="I82" s="125"/>
      <c r="J82" s="125"/>
      <c r="K82" s="125"/>
      <c r="L82" s="125"/>
      <c r="M82" s="25" t="s">
        <v>431</v>
      </c>
      <c r="N82" s="16" t="s">
        <v>861</v>
      </c>
      <c r="O82" s="16" t="s">
        <v>1494</v>
      </c>
      <c r="P82" s="16" t="s">
        <v>20</v>
      </c>
      <c r="Q82" s="16" t="s">
        <v>1501</v>
      </c>
      <c r="R82" s="11" t="s">
        <v>134</v>
      </c>
      <c r="S82" s="11" t="s">
        <v>132</v>
      </c>
      <c r="T82" s="12">
        <v>60</v>
      </c>
      <c r="U82" s="276"/>
      <c r="V82" s="276"/>
      <c r="W82" s="255"/>
      <c r="X82" s="289"/>
      <c r="Y82" s="295"/>
      <c r="Z82" s="300">
        <v>1</v>
      </c>
      <c r="AA82" s="268"/>
      <c r="AB82" s="267">
        <v>1</v>
      </c>
      <c r="AC82" s="267"/>
      <c r="AD82" s="267">
        <v>1</v>
      </c>
      <c r="AE82" s="271"/>
      <c r="AF82" s="275"/>
      <c r="AG82" s="275"/>
      <c r="AH82" s="275"/>
      <c r="AI82" s="275"/>
    </row>
    <row r="83" spans="2:35" ht="48">
      <c r="B83" s="8"/>
      <c r="C83" s="25"/>
      <c r="D83" s="25"/>
      <c r="E83" s="25"/>
      <c r="F83" s="25"/>
      <c r="G83" s="125"/>
      <c r="H83" s="125"/>
      <c r="I83" s="125"/>
      <c r="J83" s="125"/>
      <c r="K83" s="125"/>
      <c r="L83" s="125"/>
      <c r="M83" s="25" t="s">
        <v>432</v>
      </c>
      <c r="N83" s="16" t="s">
        <v>862</v>
      </c>
      <c r="O83" s="16" t="s">
        <v>1496</v>
      </c>
      <c r="P83" s="16" t="s">
        <v>437</v>
      </c>
      <c r="Q83" s="16" t="s">
        <v>1499</v>
      </c>
      <c r="R83" s="13" t="s">
        <v>1823</v>
      </c>
      <c r="S83" s="11" t="s">
        <v>35</v>
      </c>
      <c r="T83" s="12">
        <v>12</v>
      </c>
      <c r="U83" s="276"/>
      <c r="V83" s="276"/>
      <c r="W83" s="255"/>
      <c r="X83" s="289"/>
      <c r="Y83" s="295"/>
      <c r="Z83" s="300">
        <v>1</v>
      </c>
      <c r="AA83" s="268"/>
      <c r="AB83" s="267">
        <v>1</v>
      </c>
      <c r="AC83" s="267"/>
      <c r="AD83" s="267"/>
      <c r="AE83" s="268">
        <v>1</v>
      </c>
      <c r="AF83" s="275"/>
      <c r="AG83" s="275"/>
      <c r="AH83" s="275"/>
      <c r="AI83" s="275"/>
    </row>
    <row r="84" spans="2:35" ht="36">
      <c r="B84" s="8"/>
      <c r="C84" s="25"/>
      <c r="D84" s="25"/>
      <c r="E84" s="25"/>
      <c r="F84" s="25"/>
      <c r="G84" s="125"/>
      <c r="H84" s="125"/>
      <c r="I84" s="125"/>
      <c r="J84" s="125"/>
      <c r="K84" s="125"/>
      <c r="L84" s="125"/>
      <c r="M84" s="25" t="s">
        <v>433</v>
      </c>
      <c r="N84" s="16" t="s">
        <v>863</v>
      </c>
      <c r="O84" s="16" t="s">
        <v>1497</v>
      </c>
      <c r="P84" s="16" t="s">
        <v>21</v>
      </c>
      <c r="Q84" s="16" t="s">
        <v>1498</v>
      </c>
      <c r="R84" s="11" t="s">
        <v>135</v>
      </c>
      <c r="S84" s="11" t="s">
        <v>133</v>
      </c>
      <c r="T84" s="12">
        <v>275</v>
      </c>
      <c r="U84" s="276"/>
      <c r="V84" s="276"/>
      <c r="W84" s="255"/>
      <c r="X84" s="289"/>
      <c r="Y84" s="295"/>
      <c r="Z84" s="300">
        <v>1</v>
      </c>
      <c r="AA84" s="268"/>
      <c r="AB84" s="267">
        <v>1</v>
      </c>
      <c r="AC84" s="267"/>
      <c r="AD84" s="267">
        <v>1</v>
      </c>
      <c r="AE84" s="267">
        <v>1</v>
      </c>
      <c r="AF84" s="275"/>
      <c r="AG84" s="275"/>
      <c r="AH84" s="275"/>
      <c r="AI84" s="269">
        <v>1</v>
      </c>
    </row>
    <row r="85" spans="2:35" ht="36">
      <c r="B85" s="8"/>
      <c r="C85" s="25"/>
      <c r="D85" s="25"/>
      <c r="E85" s="25"/>
      <c r="F85" s="25"/>
      <c r="G85" s="125"/>
      <c r="H85" s="125"/>
      <c r="I85" s="125"/>
      <c r="J85" s="125"/>
      <c r="K85" s="125"/>
      <c r="L85" s="125"/>
      <c r="M85" s="25" t="s">
        <v>434</v>
      </c>
      <c r="N85" s="16" t="s">
        <v>22</v>
      </c>
      <c r="O85" s="16" t="s">
        <v>1502</v>
      </c>
      <c r="P85" s="16" t="s">
        <v>22</v>
      </c>
      <c r="Q85" s="16" t="s">
        <v>1503</v>
      </c>
      <c r="R85" s="11" t="s">
        <v>122</v>
      </c>
      <c r="S85" s="11" t="s">
        <v>136</v>
      </c>
      <c r="T85" s="12">
        <v>26</v>
      </c>
      <c r="U85" s="276">
        <v>14</v>
      </c>
      <c r="V85" s="276"/>
      <c r="W85" s="255">
        <v>88</v>
      </c>
      <c r="X85" s="289"/>
      <c r="Y85" s="295"/>
      <c r="Z85" s="300">
        <v>1</v>
      </c>
      <c r="AA85" s="268"/>
      <c r="AB85" s="267">
        <v>1</v>
      </c>
      <c r="AC85" s="267"/>
      <c r="AD85" s="267"/>
      <c r="AE85" s="268">
        <v>1</v>
      </c>
      <c r="AF85" s="275"/>
      <c r="AG85" s="275"/>
      <c r="AH85" s="275"/>
      <c r="AI85" s="275"/>
    </row>
    <row r="86" spans="2:35" ht="48">
      <c r="B86" s="8"/>
      <c r="C86" s="25"/>
      <c r="D86" s="25"/>
      <c r="E86" s="25"/>
      <c r="F86" s="25"/>
      <c r="G86" s="125"/>
      <c r="H86" s="125"/>
      <c r="I86" s="125"/>
      <c r="J86" s="125"/>
      <c r="K86" s="125"/>
      <c r="L86" s="125"/>
      <c r="M86" s="25" t="s">
        <v>920</v>
      </c>
      <c r="N86" s="16" t="s">
        <v>3175</v>
      </c>
      <c r="O86" s="16" t="s">
        <v>3176</v>
      </c>
      <c r="P86" s="16" t="s">
        <v>3177</v>
      </c>
      <c r="Q86" s="16" t="s">
        <v>3178</v>
      </c>
      <c r="R86" s="11" t="s">
        <v>1509</v>
      </c>
      <c r="S86" s="11" t="s">
        <v>1510</v>
      </c>
      <c r="T86" s="153">
        <v>120</v>
      </c>
      <c r="U86" s="12"/>
      <c r="V86" s="12"/>
      <c r="W86" s="315"/>
      <c r="X86" s="289"/>
      <c r="Y86" s="295"/>
      <c r="Z86" s="300">
        <v>1</v>
      </c>
      <c r="AA86" s="268"/>
      <c r="AB86" s="267">
        <v>1</v>
      </c>
      <c r="AC86" s="267"/>
      <c r="AD86" s="267"/>
      <c r="AE86" s="268">
        <v>1</v>
      </c>
      <c r="AF86" s="275"/>
      <c r="AG86" s="275"/>
      <c r="AH86" s="275"/>
      <c r="AI86" s="275"/>
    </row>
    <row r="87" spans="2:35" ht="48">
      <c r="B87" s="8"/>
      <c r="C87" s="25"/>
      <c r="D87" s="25"/>
      <c r="E87" s="25"/>
      <c r="F87" s="25"/>
      <c r="G87" s="125"/>
      <c r="H87" s="125"/>
      <c r="I87" s="125"/>
      <c r="J87" s="125"/>
      <c r="K87" s="125"/>
      <c r="L87" s="125"/>
      <c r="M87" s="25" t="s">
        <v>921</v>
      </c>
      <c r="N87" s="16" t="s">
        <v>1508</v>
      </c>
      <c r="O87" s="16" t="s">
        <v>1504</v>
      </c>
      <c r="P87" s="16" t="s">
        <v>1506</v>
      </c>
      <c r="Q87" s="16" t="s">
        <v>1505</v>
      </c>
      <c r="R87" s="152" t="s">
        <v>1824</v>
      </c>
      <c r="S87" s="152" t="s">
        <v>1507</v>
      </c>
      <c r="T87" s="153">
        <v>25</v>
      </c>
      <c r="U87" s="12">
        <v>8</v>
      </c>
      <c r="V87" s="12"/>
      <c r="W87" s="315"/>
      <c r="X87" s="289"/>
      <c r="Y87" s="295"/>
      <c r="Z87" s="300">
        <v>1</v>
      </c>
      <c r="AA87" s="268"/>
      <c r="AB87" s="267">
        <v>1</v>
      </c>
      <c r="AC87" s="267"/>
      <c r="AD87" s="267">
        <v>1</v>
      </c>
      <c r="AE87" s="271"/>
      <c r="AF87" s="275"/>
      <c r="AG87" s="275"/>
      <c r="AH87" s="275"/>
      <c r="AI87" s="275"/>
    </row>
    <row r="88" spans="2:35" ht="36">
      <c r="B88" s="8"/>
      <c r="C88" s="25"/>
      <c r="D88" s="25"/>
      <c r="E88" s="25"/>
      <c r="F88" s="25"/>
      <c r="G88" s="125"/>
      <c r="H88" s="125"/>
      <c r="I88" s="125"/>
      <c r="J88" s="125"/>
      <c r="K88" s="125"/>
      <c r="L88" s="125"/>
      <c r="M88" s="25" t="s">
        <v>922</v>
      </c>
      <c r="N88" s="16" t="s">
        <v>923</v>
      </c>
      <c r="O88" s="16" t="s">
        <v>1515</v>
      </c>
      <c r="P88" s="16" t="s">
        <v>1318</v>
      </c>
      <c r="Q88" s="16" t="s">
        <v>1516</v>
      </c>
      <c r="R88" s="152" t="s">
        <v>1517</v>
      </c>
      <c r="S88" s="152" t="s">
        <v>1941</v>
      </c>
      <c r="T88" s="153">
        <v>9</v>
      </c>
      <c r="U88" s="12">
        <v>4</v>
      </c>
      <c r="V88" s="12"/>
      <c r="W88" s="315"/>
      <c r="X88" s="289"/>
      <c r="Y88" s="295"/>
      <c r="Z88" s="300">
        <v>1</v>
      </c>
      <c r="AA88" s="268"/>
      <c r="AB88" s="267">
        <v>1</v>
      </c>
      <c r="AC88" s="267"/>
      <c r="AD88" s="267">
        <v>1</v>
      </c>
      <c r="AE88" s="271"/>
      <c r="AF88" s="275"/>
      <c r="AG88" s="275"/>
      <c r="AH88" s="275"/>
      <c r="AI88" s="275"/>
    </row>
    <row r="89" spans="2:35" ht="88">
      <c r="B89" s="8"/>
      <c r="C89" s="25"/>
      <c r="D89" s="25"/>
      <c r="E89" s="25"/>
      <c r="F89" s="25"/>
      <c r="G89" s="125"/>
      <c r="H89" s="125"/>
      <c r="I89" s="125"/>
      <c r="J89" s="125"/>
      <c r="K89" s="125"/>
      <c r="L89" s="125"/>
      <c r="M89" s="25" t="s">
        <v>924</v>
      </c>
      <c r="N89" s="16" t="s">
        <v>925</v>
      </c>
      <c r="O89" s="16" t="s">
        <v>1518</v>
      </c>
      <c r="P89" s="16" t="s">
        <v>1317</v>
      </c>
      <c r="Q89" s="16" t="s">
        <v>1519</v>
      </c>
      <c r="R89" s="11" t="s">
        <v>1825</v>
      </c>
      <c r="S89" s="15" t="s">
        <v>1521</v>
      </c>
      <c r="T89" s="153">
        <v>280</v>
      </c>
      <c r="U89" s="12">
        <v>180</v>
      </c>
      <c r="V89" s="12"/>
      <c r="W89" s="315"/>
      <c r="X89" s="289"/>
      <c r="Y89" s="295"/>
      <c r="Z89" s="300">
        <v>1</v>
      </c>
      <c r="AA89" s="268"/>
      <c r="AB89" s="267">
        <v>1</v>
      </c>
      <c r="AC89" s="267"/>
      <c r="AD89" s="267">
        <v>1</v>
      </c>
      <c r="AE89" s="271"/>
      <c r="AF89" s="275"/>
      <c r="AG89" s="275"/>
      <c r="AH89" s="275"/>
      <c r="AI89" s="269">
        <v>1</v>
      </c>
    </row>
    <row r="90" spans="2:35" ht="24">
      <c r="B90" s="8"/>
      <c r="C90" s="25"/>
      <c r="D90" s="25"/>
      <c r="E90" s="25"/>
      <c r="F90" s="25"/>
      <c r="G90" s="125"/>
      <c r="H90" s="125"/>
      <c r="I90" s="125"/>
      <c r="J90" s="125"/>
      <c r="K90" s="125"/>
      <c r="L90" s="125"/>
      <c r="M90" s="25" t="s">
        <v>3553</v>
      </c>
      <c r="N90" s="16" t="s">
        <v>3555</v>
      </c>
      <c r="O90" s="16" t="s">
        <v>3559</v>
      </c>
      <c r="P90" s="16" t="s">
        <v>3557</v>
      </c>
      <c r="Q90" s="16" t="s">
        <v>3561</v>
      </c>
      <c r="R90" s="152"/>
      <c r="S90" s="325"/>
      <c r="T90" s="153">
        <v>7</v>
      </c>
      <c r="U90" s="12">
        <v>3.5</v>
      </c>
      <c r="V90" s="12"/>
      <c r="W90" s="315">
        <v>20</v>
      </c>
      <c r="X90" s="289"/>
      <c r="Y90" s="295"/>
      <c r="Z90" s="300">
        <v>1</v>
      </c>
      <c r="AA90" s="268"/>
      <c r="AB90" s="267">
        <v>1</v>
      </c>
      <c r="AC90" s="267"/>
      <c r="AD90" s="267"/>
      <c r="AE90" s="271">
        <v>1</v>
      </c>
      <c r="AF90" s="275"/>
      <c r="AG90" s="275"/>
      <c r="AH90" s="275"/>
      <c r="AI90" s="269"/>
    </row>
    <row r="91" spans="2:35" ht="36">
      <c r="B91" s="8"/>
      <c r="C91" s="25"/>
      <c r="D91" s="25"/>
      <c r="E91" s="25"/>
      <c r="F91" s="25"/>
      <c r="G91" s="125"/>
      <c r="H91" s="125"/>
      <c r="I91" s="125"/>
      <c r="J91" s="125"/>
      <c r="K91" s="125"/>
      <c r="L91" s="125"/>
      <c r="M91" s="25" t="s">
        <v>3554</v>
      </c>
      <c r="N91" s="16" t="s">
        <v>3556</v>
      </c>
      <c r="O91" s="16" t="s">
        <v>3560</v>
      </c>
      <c r="P91" s="16" t="s">
        <v>3558</v>
      </c>
      <c r="Q91" s="16" t="s">
        <v>3562</v>
      </c>
      <c r="R91" s="152"/>
      <c r="S91" s="325"/>
      <c r="T91" s="153">
        <v>9</v>
      </c>
      <c r="U91" s="12">
        <v>3.5</v>
      </c>
      <c r="V91" s="12"/>
      <c r="W91" s="315">
        <v>10</v>
      </c>
      <c r="X91" s="289"/>
      <c r="Y91" s="295"/>
      <c r="Z91" s="300">
        <v>1</v>
      </c>
      <c r="AA91" s="268"/>
      <c r="AB91" s="267">
        <v>1</v>
      </c>
      <c r="AC91" s="267"/>
      <c r="AD91" s="267"/>
      <c r="AE91" s="271">
        <v>1</v>
      </c>
      <c r="AF91" s="275"/>
      <c r="AG91" s="275"/>
      <c r="AH91" s="275"/>
      <c r="AI91" s="269"/>
    </row>
    <row r="92" spans="2:35" ht="96">
      <c r="B92" s="37">
        <v>350</v>
      </c>
      <c r="C92" s="38"/>
      <c r="D92" s="38"/>
      <c r="E92" s="38"/>
      <c r="F92" s="36" t="s">
        <v>3065</v>
      </c>
      <c r="G92" s="125"/>
      <c r="H92" s="125"/>
      <c r="I92" s="125"/>
      <c r="J92" s="125"/>
      <c r="K92" s="125"/>
      <c r="L92" s="125"/>
      <c r="M92" s="38" t="s">
        <v>440</v>
      </c>
      <c r="N92" s="22" t="s">
        <v>2222</v>
      </c>
      <c r="O92" s="22" t="s">
        <v>2223</v>
      </c>
      <c r="P92" s="22" t="s">
        <v>2222</v>
      </c>
      <c r="Q92" s="22" t="s">
        <v>2224</v>
      </c>
      <c r="R92" s="23" t="s">
        <v>184</v>
      </c>
      <c r="S92" s="39" t="s">
        <v>1942</v>
      </c>
      <c r="T92" s="40">
        <v>110</v>
      </c>
      <c r="U92" s="94">
        <v>60</v>
      </c>
      <c r="V92" s="94"/>
      <c r="W92" s="316">
        <v>26</v>
      </c>
      <c r="X92" s="289"/>
      <c r="Y92" s="295"/>
      <c r="Z92" s="300">
        <v>1</v>
      </c>
      <c r="AA92" s="268">
        <v>1</v>
      </c>
      <c r="AB92" s="267"/>
      <c r="AC92" s="267"/>
      <c r="AD92" s="267">
        <v>1</v>
      </c>
      <c r="AE92" s="267">
        <v>1</v>
      </c>
      <c r="AF92" s="275"/>
      <c r="AG92" s="275"/>
      <c r="AH92" s="275"/>
      <c r="AI92" s="275"/>
    </row>
    <row r="93" spans="2:35" ht="96">
      <c r="B93" s="41"/>
      <c r="C93" s="42"/>
      <c r="D93" s="42"/>
      <c r="E93" s="42"/>
      <c r="F93" s="42"/>
      <c r="G93" s="125"/>
      <c r="H93" s="241"/>
      <c r="I93" s="241"/>
      <c r="J93" s="241"/>
      <c r="K93" s="241"/>
      <c r="L93" s="241"/>
      <c r="M93" s="42" t="s">
        <v>441</v>
      </c>
      <c r="N93" s="43" t="s">
        <v>1512</v>
      </c>
      <c r="O93" s="22" t="s">
        <v>1522</v>
      </c>
      <c r="P93" s="43" t="s">
        <v>1511</v>
      </c>
      <c r="Q93" s="22" t="s">
        <v>1525</v>
      </c>
      <c r="R93" s="44" t="s">
        <v>185</v>
      </c>
      <c r="S93" s="45" t="s">
        <v>1943</v>
      </c>
      <c r="T93" s="46">
        <v>230</v>
      </c>
      <c r="U93" s="94">
        <v>160</v>
      </c>
      <c r="V93" s="94"/>
      <c r="W93" s="316">
        <v>4</v>
      </c>
      <c r="X93" s="289"/>
      <c r="Y93" s="295"/>
      <c r="Z93" s="300">
        <v>1</v>
      </c>
      <c r="AA93" s="268">
        <v>1</v>
      </c>
      <c r="AB93" s="267"/>
      <c r="AC93" s="267"/>
      <c r="AD93" s="267">
        <v>1</v>
      </c>
      <c r="AE93" s="267">
        <v>1</v>
      </c>
      <c r="AF93" s="275"/>
      <c r="AG93" s="275"/>
      <c r="AH93" s="275"/>
      <c r="AI93" s="275"/>
    </row>
    <row r="94" spans="2:35" ht="96">
      <c r="B94" s="41"/>
      <c r="C94" s="42"/>
      <c r="D94" s="42"/>
      <c r="E94" s="42"/>
      <c r="F94" s="42"/>
      <c r="G94" s="125"/>
      <c r="H94" s="241"/>
      <c r="I94" s="241"/>
      <c r="J94" s="241"/>
      <c r="K94" s="241"/>
      <c r="L94" s="241"/>
      <c r="M94" s="42" t="s">
        <v>442</v>
      </c>
      <c r="N94" s="43" t="s">
        <v>150</v>
      </c>
      <c r="O94" s="22" t="s">
        <v>1524</v>
      </c>
      <c r="P94" s="43" t="s">
        <v>150</v>
      </c>
      <c r="Q94" s="22" t="s">
        <v>1526</v>
      </c>
      <c r="R94" s="44" t="s">
        <v>186</v>
      </c>
      <c r="S94" s="45" t="s">
        <v>1944</v>
      </c>
      <c r="T94" s="46">
        <v>410</v>
      </c>
      <c r="U94" s="94">
        <v>320</v>
      </c>
      <c r="V94" s="94"/>
      <c r="W94" s="316">
        <v>2</v>
      </c>
      <c r="X94" s="289"/>
      <c r="Y94" s="295"/>
      <c r="Z94" s="300">
        <v>1</v>
      </c>
      <c r="AA94" s="268">
        <v>1</v>
      </c>
      <c r="AB94" s="267"/>
      <c r="AC94" s="267"/>
      <c r="AD94" s="267">
        <v>1</v>
      </c>
      <c r="AE94" s="267">
        <v>1</v>
      </c>
      <c r="AF94" s="275"/>
      <c r="AG94" s="275"/>
      <c r="AH94" s="275"/>
      <c r="AI94" s="275"/>
    </row>
    <row r="95" spans="2:35" ht="96">
      <c r="B95" s="41"/>
      <c r="C95" s="42"/>
      <c r="D95" s="42"/>
      <c r="E95" s="42"/>
      <c r="F95" s="42"/>
      <c r="G95" s="125"/>
      <c r="H95" s="241"/>
      <c r="I95" s="241"/>
      <c r="J95" s="241"/>
      <c r="K95" s="241"/>
      <c r="L95" s="241"/>
      <c r="M95" s="42" t="s">
        <v>1316</v>
      </c>
      <c r="N95" s="43" t="s">
        <v>1513</v>
      </c>
      <c r="O95" s="22" t="s">
        <v>1523</v>
      </c>
      <c r="P95" s="43" t="s">
        <v>1514</v>
      </c>
      <c r="Q95" s="22" t="s">
        <v>1527</v>
      </c>
      <c r="R95" s="44" t="s">
        <v>185</v>
      </c>
      <c r="S95" s="45" t="s">
        <v>1943</v>
      </c>
      <c r="T95" s="46">
        <v>230</v>
      </c>
      <c r="U95" s="94">
        <v>160</v>
      </c>
      <c r="V95" s="94"/>
      <c r="W95" s="316">
        <v>4</v>
      </c>
      <c r="X95" s="289"/>
      <c r="Y95" s="295"/>
      <c r="Z95" s="300">
        <v>1</v>
      </c>
      <c r="AA95" s="268">
        <v>1</v>
      </c>
      <c r="AB95" s="267"/>
      <c r="AC95" s="267"/>
      <c r="AD95" s="267">
        <v>1</v>
      </c>
      <c r="AE95" s="267">
        <v>1</v>
      </c>
      <c r="AF95" s="275"/>
      <c r="AG95" s="275"/>
      <c r="AH95" s="275"/>
      <c r="AI95" s="275"/>
    </row>
    <row r="96" spans="2:35" ht="132">
      <c r="B96" s="41"/>
      <c r="C96" s="42"/>
      <c r="D96" s="42"/>
      <c r="E96" s="42"/>
      <c r="F96" s="42"/>
      <c r="G96" s="125"/>
      <c r="H96" s="241"/>
      <c r="I96" s="241"/>
      <c r="J96" s="241"/>
      <c r="K96" s="241"/>
      <c r="L96" s="241"/>
      <c r="M96" s="42" t="s">
        <v>3066</v>
      </c>
      <c r="N96" s="22" t="s">
        <v>3527</v>
      </c>
      <c r="O96" s="22" t="s">
        <v>3070</v>
      </c>
      <c r="P96" s="22" t="s">
        <v>3071</v>
      </c>
      <c r="Q96" s="22" t="s">
        <v>3072</v>
      </c>
      <c r="R96" s="23" t="s">
        <v>3086</v>
      </c>
      <c r="S96" s="244" t="s">
        <v>3083</v>
      </c>
      <c r="T96" s="46">
        <v>105</v>
      </c>
      <c r="U96" s="94"/>
      <c r="V96" s="94"/>
      <c r="W96" s="316"/>
      <c r="X96" s="289"/>
      <c r="Y96" s="295"/>
      <c r="Z96" s="300">
        <v>1</v>
      </c>
      <c r="AA96" s="268">
        <v>1</v>
      </c>
      <c r="AB96" s="267"/>
      <c r="AC96" s="267"/>
      <c r="AD96" s="267">
        <v>1</v>
      </c>
      <c r="AE96" s="271"/>
      <c r="AF96" s="275"/>
      <c r="AG96" s="267">
        <v>1</v>
      </c>
      <c r="AH96" s="275"/>
      <c r="AI96" s="275"/>
    </row>
    <row r="97" spans="2:35" ht="120">
      <c r="B97" s="41"/>
      <c r="C97" s="42"/>
      <c r="D97" s="42"/>
      <c r="E97" s="42"/>
      <c r="F97" s="42"/>
      <c r="G97" s="24"/>
      <c r="H97" s="327"/>
      <c r="I97" s="327"/>
      <c r="J97" s="327"/>
      <c r="K97" s="327"/>
      <c r="L97" s="327"/>
      <c r="M97" s="42" t="s">
        <v>3067</v>
      </c>
      <c r="N97" s="43" t="s">
        <v>3528</v>
      </c>
      <c r="O97" s="43" t="s">
        <v>3075</v>
      </c>
      <c r="P97" s="43" t="s">
        <v>3074</v>
      </c>
      <c r="Q97" s="43" t="s">
        <v>3073</v>
      </c>
      <c r="R97" s="44" t="s">
        <v>3087</v>
      </c>
      <c r="S97" s="245" t="s">
        <v>3084</v>
      </c>
      <c r="T97" s="46">
        <v>105</v>
      </c>
      <c r="U97" s="94"/>
      <c r="V97" s="94"/>
      <c r="W97" s="316"/>
      <c r="X97" s="289"/>
      <c r="Y97" s="295"/>
      <c r="Z97" s="300">
        <v>1</v>
      </c>
      <c r="AA97" s="268">
        <v>1</v>
      </c>
      <c r="AB97" s="267"/>
      <c r="AC97" s="267"/>
      <c r="AD97" s="267">
        <v>1</v>
      </c>
      <c r="AE97" s="271"/>
      <c r="AF97" s="275"/>
      <c r="AG97" s="267">
        <v>1</v>
      </c>
      <c r="AH97" s="275"/>
      <c r="AI97" s="275"/>
    </row>
    <row r="98" spans="2:35" ht="124">
      <c r="B98" s="41"/>
      <c r="C98" s="42"/>
      <c r="D98" s="42"/>
      <c r="E98" s="42"/>
      <c r="F98" s="42"/>
      <c r="G98" s="24"/>
      <c r="H98" s="327"/>
      <c r="I98" s="327"/>
      <c r="J98" s="327"/>
      <c r="K98" s="327"/>
      <c r="L98" s="327"/>
      <c r="M98" s="42" t="s">
        <v>3068</v>
      </c>
      <c r="N98" s="43" t="s">
        <v>3529</v>
      </c>
      <c r="O98" s="43" t="s">
        <v>3076</v>
      </c>
      <c r="P98" s="43" t="s">
        <v>3074</v>
      </c>
      <c r="Q98" s="43" t="s">
        <v>3077</v>
      </c>
      <c r="R98" s="44" t="s">
        <v>3088</v>
      </c>
      <c r="S98" s="246" t="s">
        <v>3085</v>
      </c>
      <c r="T98" s="46">
        <v>105</v>
      </c>
      <c r="U98" s="94"/>
      <c r="V98" s="94"/>
      <c r="W98" s="316"/>
      <c r="X98" s="289"/>
      <c r="Y98" s="295"/>
      <c r="Z98" s="300">
        <v>1</v>
      </c>
      <c r="AA98" s="268">
        <v>1</v>
      </c>
      <c r="AB98" s="267"/>
      <c r="AC98" s="267"/>
      <c r="AD98" s="267">
        <v>1</v>
      </c>
      <c r="AE98" s="271"/>
      <c r="AF98" s="275"/>
      <c r="AG98" s="267">
        <v>1</v>
      </c>
      <c r="AH98" s="275"/>
      <c r="AI98" s="275"/>
    </row>
    <row r="99" spans="2:35" ht="132">
      <c r="B99" s="41"/>
      <c r="C99" s="42"/>
      <c r="D99" s="42"/>
      <c r="E99" s="42"/>
      <c r="F99" s="42"/>
      <c r="G99" s="24"/>
      <c r="H99" s="327"/>
      <c r="I99" s="327"/>
      <c r="J99" s="327"/>
      <c r="K99" s="327"/>
      <c r="L99" s="327"/>
      <c r="M99" s="42" t="s">
        <v>3069</v>
      </c>
      <c r="N99" s="43" t="s">
        <v>919</v>
      </c>
      <c r="O99" s="43" t="s">
        <v>3078</v>
      </c>
      <c r="P99" s="43" t="s">
        <v>3079</v>
      </c>
      <c r="Q99" s="43" t="s">
        <v>3080</v>
      </c>
      <c r="R99" s="44" t="s">
        <v>3081</v>
      </c>
      <c r="S99" s="44" t="s">
        <v>3082</v>
      </c>
      <c r="T99" s="46">
        <v>290</v>
      </c>
      <c r="U99" s="94"/>
      <c r="V99" s="94"/>
      <c r="W99" s="316"/>
      <c r="X99" s="289"/>
      <c r="Y99" s="295"/>
      <c r="Z99" s="300">
        <v>1</v>
      </c>
      <c r="AA99" s="268">
        <v>1</v>
      </c>
      <c r="AB99" s="267"/>
      <c r="AC99" s="267"/>
      <c r="AD99" s="267">
        <v>1</v>
      </c>
      <c r="AE99" s="271"/>
      <c r="AF99" s="275"/>
      <c r="AG99" s="267">
        <v>1</v>
      </c>
      <c r="AH99" s="275"/>
      <c r="AI99" s="275"/>
    </row>
    <row r="100" spans="2:35" ht="96">
      <c r="B100" s="8">
        <v>360</v>
      </c>
      <c r="C100" s="25"/>
      <c r="D100" s="25"/>
      <c r="E100" s="25"/>
      <c r="F100" s="36" t="s">
        <v>453</v>
      </c>
      <c r="G100" s="124"/>
      <c r="H100" s="124"/>
      <c r="I100" s="124"/>
      <c r="J100" s="124"/>
      <c r="K100" s="124"/>
      <c r="L100" s="124"/>
      <c r="M100" s="25" t="s">
        <v>443</v>
      </c>
      <c r="N100" s="16" t="s">
        <v>2225</v>
      </c>
      <c r="O100" s="16" t="s">
        <v>1528</v>
      </c>
      <c r="P100" s="16" t="s">
        <v>92</v>
      </c>
      <c r="Q100" s="16" t="s">
        <v>1532</v>
      </c>
      <c r="R100" s="11" t="s">
        <v>145</v>
      </c>
      <c r="S100" s="11" t="s">
        <v>1945</v>
      </c>
      <c r="T100" s="14">
        <v>175</v>
      </c>
      <c r="U100" s="277">
        <v>87</v>
      </c>
      <c r="V100" s="277"/>
      <c r="W100" s="255">
        <v>3</v>
      </c>
      <c r="X100" s="289"/>
      <c r="Y100" s="295"/>
      <c r="Z100" s="300">
        <v>1</v>
      </c>
      <c r="AA100" s="268">
        <v>1</v>
      </c>
      <c r="AB100" s="267"/>
      <c r="AC100" s="267"/>
      <c r="AD100" s="267">
        <v>1</v>
      </c>
      <c r="AE100" s="271"/>
      <c r="AF100" s="275"/>
      <c r="AG100" s="267">
        <v>1</v>
      </c>
      <c r="AH100" s="275"/>
      <c r="AI100" s="275"/>
    </row>
    <row r="101" spans="2:35" ht="108">
      <c r="B101" s="8"/>
      <c r="C101" s="25"/>
      <c r="D101" s="25"/>
      <c r="E101" s="25"/>
      <c r="F101" s="25"/>
      <c r="G101" s="125"/>
      <c r="H101" s="125"/>
      <c r="I101" s="125"/>
      <c r="J101" s="125"/>
      <c r="K101" s="125"/>
      <c r="L101" s="125"/>
      <c r="M101" s="25" t="s">
        <v>444</v>
      </c>
      <c r="N101" s="16" t="s">
        <v>2226</v>
      </c>
      <c r="O101" s="16" t="s">
        <v>1529</v>
      </c>
      <c r="P101" s="16" t="s">
        <v>91</v>
      </c>
      <c r="Q101" s="16" t="s">
        <v>1533</v>
      </c>
      <c r="R101" s="11" t="s">
        <v>144</v>
      </c>
      <c r="S101" s="11" t="s">
        <v>1946</v>
      </c>
      <c r="T101" s="12">
        <v>215</v>
      </c>
      <c r="U101" s="276">
        <v>106</v>
      </c>
      <c r="V101" s="276"/>
      <c r="W101" s="255">
        <v>3</v>
      </c>
      <c r="X101" s="289"/>
      <c r="Y101" s="295"/>
      <c r="Z101" s="300">
        <v>1</v>
      </c>
      <c r="AA101" s="268">
        <v>1</v>
      </c>
      <c r="AB101" s="267"/>
      <c r="AC101" s="267"/>
      <c r="AD101" s="267">
        <v>1</v>
      </c>
      <c r="AE101" s="271"/>
      <c r="AF101" s="275"/>
      <c r="AG101" s="267">
        <v>1</v>
      </c>
      <c r="AH101" s="275"/>
      <c r="AI101" s="275"/>
    </row>
    <row r="102" spans="2:35" ht="96">
      <c r="B102" s="8"/>
      <c r="C102" s="25"/>
      <c r="D102" s="25"/>
      <c r="E102" s="25"/>
      <c r="F102" s="25"/>
      <c r="G102" s="125"/>
      <c r="H102" s="125"/>
      <c r="I102" s="125"/>
      <c r="J102" s="125"/>
      <c r="K102" s="125"/>
      <c r="L102" s="125"/>
      <c r="M102" s="25" t="s">
        <v>445</v>
      </c>
      <c r="N102" s="16" t="s">
        <v>2227</v>
      </c>
      <c r="O102" s="16" t="s">
        <v>1530</v>
      </c>
      <c r="P102" s="16" t="s">
        <v>90</v>
      </c>
      <c r="Q102" s="16" t="s">
        <v>1534</v>
      </c>
      <c r="R102" s="11" t="s">
        <v>146</v>
      </c>
      <c r="S102" s="11" t="s">
        <v>1947</v>
      </c>
      <c r="T102" s="12">
        <v>210</v>
      </c>
      <c r="U102" s="276">
        <v>102</v>
      </c>
      <c r="V102" s="276"/>
      <c r="W102" s="255">
        <v>3</v>
      </c>
      <c r="X102" s="289"/>
      <c r="Y102" s="295"/>
      <c r="Z102" s="300">
        <v>1</v>
      </c>
      <c r="AA102" s="268">
        <v>1</v>
      </c>
      <c r="AB102" s="267">
        <v>1</v>
      </c>
      <c r="AC102" s="267"/>
      <c r="AD102" s="267">
        <v>1</v>
      </c>
      <c r="AE102" s="271"/>
      <c r="AF102" s="275"/>
      <c r="AG102" s="267">
        <v>1</v>
      </c>
      <c r="AH102" s="275"/>
      <c r="AI102" s="275"/>
    </row>
    <row r="103" spans="2:35" ht="108">
      <c r="B103" s="8"/>
      <c r="C103" s="25"/>
      <c r="D103" s="25"/>
      <c r="E103" s="25"/>
      <c r="F103" s="25"/>
      <c r="G103" s="125"/>
      <c r="H103" s="125"/>
      <c r="I103" s="125"/>
      <c r="J103" s="125"/>
      <c r="K103" s="125"/>
      <c r="L103" s="125"/>
      <c r="M103" s="25" t="s">
        <v>446</v>
      </c>
      <c r="N103" s="16" t="s">
        <v>2228</v>
      </c>
      <c r="O103" s="16" t="s">
        <v>1531</v>
      </c>
      <c r="P103" s="16" t="s">
        <v>89</v>
      </c>
      <c r="Q103" s="16" t="s">
        <v>1535</v>
      </c>
      <c r="R103" s="11" t="s">
        <v>143</v>
      </c>
      <c r="S103" s="11" t="s">
        <v>1948</v>
      </c>
      <c r="T103" s="12">
        <v>240</v>
      </c>
      <c r="U103" s="276">
        <v>115</v>
      </c>
      <c r="V103" s="276"/>
      <c r="W103" s="255">
        <v>2</v>
      </c>
      <c r="X103" s="289"/>
      <c r="Y103" s="295"/>
      <c r="Z103" s="300">
        <v>1</v>
      </c>
      <c r="AA103" s="268">
        <v>1</v>
      </c>
      <c r="AB103" s="267">
        <v>1</v>
      </c>
      <c r="AC103" s="267"/>
      <c r="AD103" s="267">
        <v>1</v>
      </c>
      <c r="AE103" s="271"/>
      <c r="AF103" s="275"/>
      <c r="AG103" s="267">
        <v>1</v>
      </c>
      <c r="AH103" s="275"/>
      <c r="AI103" s="275"/>
    </row>
    <row r="104" spans="2:35" ht="48">
      <c r="B104" s="8"/>
      <c r="C104" s="25"/>
      <c r="D104" s="25"/>
      <c r="E104" s="25"/>
      <c r="F104" s="25"/>
      <c r="G104" s="125"/>
      <c r="H104" s="125"/>
      <c r="I104" s="125"/>
      <c r="J104" s="125"/>
      <c r="K104" s="125"/>
      <c r="L104" s="125"/>
      <c r="M104" s="25" t="s">
        <v>447</v>
      </c>
      <c r="N104" s="16" t="s">
        <v>332</v>
      </c>
      <c r="O104" s="16" t="s">
        <v>1537</v>
      </c>
      <c r="P104" s="16" t="s">
        <v>1319</v>
      </c>
      <c r="Q104" s="16" t="s">
        <v>1543</v>
      </c>
      <c r="R104" s="11" t="s">
        <v>178</v>
      </c>
      <c r="S104" s="11" t="s">
        <v>221</v>
      </c>
      <c r="T104" s="12">
        <v>45</v>
      </c>
      <c r="V104" s="276"/>
      <c r="W104" s="255"/>
      <c r="X104" s="289"/>
      <c r="Y104" s="295"/>
      <c r="Z104" s="300">
        <v>1</v>
      </c>
      <c r="AA104" s="268">
        <v>1</v>
      </c>
      <c r="AB104" s="267">
        <v>1</v>
      </c>
      <c r="AC104" s="267"/>
      <c r="AD104" s="267">
        <v>1</v>
      </c>
      <c r="AE104" s="271"/>
      <c r="AF104" s="275"/>
      <c r="AG104" s="275"/>
      <c r="AH104" s="275"/>
      <c r="AI104" s="275"/>
    </row>
    <row r="105" spans="2:35" ht="48">
      <c r="B105" s="8"/>
      <c r="C105" s="25"/>
      <c r="D105" s="25"/>
      <c r="E105" s="25"/>
      <c r="F105" s="25"/>
      <c r="G105" s="125"/>
      <c r="H105" s="125"/>
      <c r="I105" s="125"/>
      <c r="J105" s="125"/>
      <c r="K105" s="125"/>
      <c r="L105" s="125"/>
      <c r="M105" s="25" t="s">
        <v>448</v>
      </c>
      <c r="N105" s="16" t="s">
        <v>333</v>
      </c>
      <c r="O105" s="16" t="s">
        <v>1536</v>
      </c>
      <c r="P105" s="16" t="s">
        <v>1320</v>
      </c>
      <c r="Q105" s="16" t="s">
        <v>1544</v>
      </c>
      <c r="R105" s="11" t="s">
        <v>177</v>
      </c>
      <c r="S105" s="11" t="s">
        <v>142</v>
      </c>
      <c r="T105" s="12">
        <v>40</v>
      </c>
      <c r="U105" s="276">
        <v>14</v>
      </c>
      <c r="V105" s="276"/>
      <c r="W105" s="255">
        <v>10</v>
      </c>
      <c r="X105" s="289"/>
      <c r="Y105" s="295"/>
      <c r="Z105" s="300">
        <v>1</v>
      </c>
      <c r="AA105" s="268">
        <v>1</v>
      </c>
      <c r="AB105" s="267">
        <v>1</v>
      </c>
      <c r="AC105" s="267"/>
      <c r="AD105" s="267">
        <v>1</v>
      </c>
      <c r="AE105" s="271"/>
      <c r="AF105" s="275"/>
      <c r="AG105" s="275"/>
      <c r="AH105" s="275"/>
      <c r="AI105" s="275"/>
    </row>
    <row r="106" spans="2:35" ht="48">
      <c r="B106" s="8"/>
      <c r="C106" s="25"/>
      <c r="D106" s="25"/>
      <c r="E106" s="25"/>
      <c r="F106" s="25"/>
      <c r="G106" s="218"/>
      <c r="H106" s="218"/>
      <c r="I106" s="218"/>
      <c r="J106" s="218"/>
      <c r="K106" s="218"/>
      <c r="L106" s="218"/>
      <c r="M106" s="25" t="s">
        <v>449</v>
      </c>
      <c r="N106" s="16" t="s">
        <v>87</v>
      </c>
      <c r="O106" s="16" t="s">
        <v>1538</v>
      </c>
      <c r="P106" s="16" t="s">
        <v>87</v>
      </c>
      <c r="Q106" s="16" t="s">
        <v>1545</v>
      </c>
      <c r="R106" s="11" t="s">
        <v>176</v>
      </c>
      <c r="S106" s="11" t="s">
        <v>1949</v>
      </c>
      <c r="T106" s="12">
        <v>25</v>
      </c>
      <c r="U106" s="276"/>
      <c r="V106" s="276"/>
      <c r="W106" s="255"/>
      <c r="X106" s="289"/>
      <c r="Y106" s="295"/>
      <c r="Z106" s="300">
        <v>1</v>
      </c>
      <c r="AA106" s="268">
        <v>1</v>
      </c>
      <c r="AB106" s="267">
        <v>1</v>
      </c>
      <c r="AC106" s="267"/>
      <c r="AD106" s="267">
        <v>1</v>
      </c>
      <c r="AE106" s="271"/>
      <c r="AF106" s="275"/>
      <c r="AG106" s="275"/>
      <c r="AH106" s="275"/>
      <c r="AI106" s="275"/>
    </row>
    <row r="107" spans="2:35" ht="60">
      <c r="B107" s="8"/>
      <c r="C107" s="25"/>
      <c r="D107" s="25"/>
      <c r="E107" s="25"/>
      <c r="F107" s="25"/>
      <c r="G107" s="218"/>
      <c r="H107" s="218"/>
      <c r="I107" s="218"/>
      <c r="J107" s="218"/>
      <c r="K107" s="218"/>
      <c r="L107" s="218"/>
      <c r="M107" s="25" t="s">
        <v>450</v>
      </c>
      <c r="N107" s="16" t="s">
        <v>88</v>
      </c>
      <c r="O107" s="16" t="s">
        <v>1539</v>
      </c>
      <c r="P107" s="16" t="s">
        <v>1321</v>
      </c>
      <c r="Q107" s="16" t="s">
        <v>1546</v>
      </c>
      <c r="R107" s="11" t="s">
        <v>147</v>
      </c>
      <c r="S107" s="11" t="s">
        <v>222</v>
      </c>
      <c r="T107" s="12">
        <v>55</v>
      </c>
      <c r="U107" s="276"/>
      <c r="V107" s="276"/>
      <c r="W107" s="255"/>
      <c r="X107" s="289"/>
      <c r="Y107" s="295"/>
      <c r="Z107" s="300">
        <v>1</v>
      </c>
      <c r="AA107" s="268">
        <v>1</v>
      </c>
      <c r="AB107" s="267">
        <v>1</v>
      </c>
      <c r="AC107" s="267"/>
      <c r="AD107" s="267">
        <v>1</v>
      </c>
      <c r="AE107" s="271"/>
      <c r="AF107" s="275"/>
      <c r="AG107" s="275"/>
      <c r="AH107" s="275"/>
      <c r="AI107" s="275"/>
    </row>
    <row r="108" spans="2:35" ht="60">
      <c r="B108" s="8"/>
      <c r="C108" s="25"/>
      <c r="D108" s="25"/>
      <c r="E108" s="25"/>
      <c r="F108" s="25"/>
      <c r="G108" s="124"/>
      <c r="H108" s="124"/>
      <c r="I108" s="124"/>
      <c r="J108" s="124"/>
      <c r="K108" s="124"/>
      <c r="L108" s="124"/>
      <c r="M108" s="25" t="s">
        <v>2967</v>
      </c>
      <c r="N108" s="16" t="s">
        <v>3094</v>
      </c>
      <c r="O108" s="16"/>
      <c r="P108" s="16"/>
      <c r="Q108" s="16"/>
      <c r="R108" s="11" t="s">
        <v>3096</v>
      </c>
      <c r="S108" s="11" t="s">
        <v>3154</v>
      </c>
      <c r="T108" s="12">
        <v>75</v>
      </c>
      <c r="U108" s="276">
        <v>30</v>
      </c>
      <c r="V108" s="276"/>
      <c r="W108" s="255">
        <v>5</v>
      </c>
      <c r="X108" s="289"/>
      <c r="Y108" s="295"/>
      <c r="Z108" s="300">
        <v>1</v>
      </c>
      <c r="AA108" s="268">
        <v>1</v>
      </c>
      <c r="AB108" s="267">
        <v>1</v>
      </c>
      <c r="AC108" s="267"/>
      <c r="AD108" s="267">
        <v>1</v>
      </c>
      <c r="AE108" s="271"/>
      <c r="AF108" s="275"/>
      <c r="AG108" s="275"/>
      <c r="AH108" s="275"/>
      <c r="AI108" s="275"/>
    </row>
    <row r="109" spans="2:35" ht="60">
      <c r="B109" s="8"/>
      <c r="C109" s="25"/>
      <c r="D109" s="25"/>
      <c r="E109" s="25"/>
      <c r="F109" s="25"/>
      <c r="G109" s="124"/>
      <c r="H109" s="124"/>
      <c r="I109" s="124"/>
      <c r="J109" s="124"/>
      <c r="K109" s="124"/>
      <c r="L109" s="124"/>
      <c r="M109" s="25" t="s">
        <v>2968</v>
      </c>
      <c r="N109" s="16" t="s">
        <v>3095</v>
      </c>
      <c r="O109" s="16"/>
      <c r="P109" s="16"/>
      <c r="Q109" s="16"/>
      <c r="R109" s="11" t="s">
        <v>3097</v>
      </c>
      <c r="S109" s="11" t="s">
        <v>3098</v>
      </c>
      <c r="T109" s="12">
        <v>125</v>
      </c>
      <c r="U109" s="276"/>
      <c r="V109" s="276"/>
      <c r="W109" s="255"/>
      <c r="X109" s="289"/>
      <c r="Y109" s="295"/>
      <c r="Z109" s="300">
        <v>1</v>
      </c>
      <c r="AA109" s="268">
        <v>1</v>
      </c>
      <c r="AB109" s="267">
        <v>1</v>
      </c>
      <c r="AC109" s="267"/>
      <c r="AD109" s="267">
        <v>1</v>
      </c>
      <c r="AE109" s="271"/>
      <c r="AF109" s="275"/>
      <c r="AG109" s="275"/>
      <c r="AH109" s="275"/>
      <c r="AI109" s="275"/>
    </row>
    <row r="110" spans="2:35" ht="60">
      <c r="B110" s="8">
        <v>370</v>
      </c>
      <c r="C110" s="25"/>
      <c r="D110" s="25"/>
      <c r="E110" s="25"/>
      <c r="F110" s="36" t="s">
        <v>1750</v>
      </c>
      <c r="G110" s="124"/>
      <c r="H110" s="124"/>
      <c r="I110" s="124"/>
      <c r="J110" s="124"/>
      <c r="K110" s="124"/>
      <c r="L110" s="124"/>
      <c r="M110" s="25" t="s">
        <v>451</v>
      </c>
      <c r="N110" s="16" t="s">
        <v>183</v>
      </c>
      <c r="O110" s="16" t="s">
        <v>1548</v>
      </c>
      <c r="P110" s="16" t="s">
        <v>1322</v>
      </c>
      <c r="Q110" s="16" t="s">
        <v>1547</v>
      </c>
      <c r="R110" s="11" t="s">
        <v>312</v>
      </c>
      <c r="S110" s="11" t="s">
        <v>314</v>
      </c>
      <c r="T110" s="12">
        <v>35</v>
      </c>
      <c r="U110" s="276"/>
      <c r="V110" s="276"/>
      <c r="W110" s="255">
        <v>8</v>
      </c>
      <c r="X110" s="289"/>
      <c r="Y110" s="295"/>
      <c r="Z110" s="300">
        <v>1</v>
      </c>
      <c r="AA110" s="268">
        <v>1</v>
      </c>
      <c r="AB110" s="267">
        <v>1</v>
      </c>
      <c r="AC110" s="267"/>
      <c r="AD110" s="267">
        <v>1</v>
      </c>
      <c r="AE110" s="271"/>
      <c r="AF110" s="267">
        <v>1</v>
      </c>
      <c r="AG110" s="275"/>
      <c r="AH110" s="275"/>
      <c r="AI110" s="275"/>
    </row>
    <row r="111" spans="2:35" ht="36">
      <c r="B111" s="8"/>
      <c r="C111" s="25"/>
      <c r="D111" s="25"/>
      <c r="E111" s="25"/>
      <c r="F111" s="25"/>
      <c r="G111" s="125"/>
      <c r="H111" s="125"/>
      <c r="I111" s="125"/>
      <c r="J111" s="125"/>
      <c r="K111" s="125"/>
      <c r="L111" s="125"/>
      <c r="M111" s="25" t="s">
        <v>452</v>
      </c>
      <c r="N111" s="16" t="s">
        <v>313</v>
      </c>
      <c r="O111" s="16" t="s">
        <v>2797</v>
      </c>
      <c r="P111" s="16" t="s">
        <v>2874</v>
      </c>
      <c r="Q111" s="16" t="s">
        <v>2875</v>
      </c>
      <c r="R111" s="11" t="s">
        <v>2873</v>
      </c>
      <c r="S111" s="11" t="s">
        <v>2876</v>
      </c>
      <c r="T111" s="12">
        <v>8</v>
      </c>
      <c r="U111" s="276">
        <v>2</v>
      </c>
      <c r="V111" s="276"/>
      <c r="W111" s="255">
        <v>20</v>
      </c>
      <c r="X111" s="289"/>
      <c r="Y111" s="295"/>
      <c r="Z111" s="300">
        <v>1</v>
      </c>
      <c r="AA111" s="268"/>
      <c r="AB111" s="267">
        <v>1</v>
      </c>
      <c r="AC111" s="267"/>
      <c r="AD111" s="267">
        <v>1</v>
      </c>
      <c r="AE111" s="271"/>
      <c r="AF111" s="275"/>
      <c r="AG111" s="275"/>
      <c r="AH111" s="275"/>
      <c r="AI111" s="275"/>
    </row>
    <row r="112" spans="2:35" ht="48">
      <c r="B112" s="160"/>
      <c r="C112" s="161"/>
      <c r="D112" s="161"/>
      <c r="E112" s="161"/>
      <c r="F112" s="161"/>
      <c r="G112" s="125"/>
      <c r="H112" s="125"/>
      <c r="I112" s="125"/>
      <c r="J112" s="125"/>
      <c r="K112" s="125"/>
      <c r="L112" s="125"/>
      <c r="M112" s="25" t="s">
        <v>1361</v>
      </c>
      <c r="N112" s="16" t="s">
        <v>1362</v>
      </c>
      <c r="O112" s="16" t="s">
        <v>1540</v>
      </c>
      <c r="P112" s="16" t="s">
        <v>2872</v>
      </c>
      <c r="Q112" s="16" t="s">
        <v>1549</v>
      </c>
      <c r="R112" s="152" t="s">
        <v>2865</v>
      </c>
      <c r="S112" s="152" t="s">
        <v>1552</v>
      </c>
      <c r="T112" s="153">
        <v>4</v>
      </c>
      <c r="U112" s="12">
        <v>1</v>
      </c>
      <c r="V112" s="12"/>
      <c r="W112" s="315">
        <v>20</v>
      </c>
      <c r="X112" s="289"/>
      <c r="Y112" s="295"/>
      <c r="Z112" s="300">
        <v>1</v>
      </c>
      <c r="AA112" s="268"/>
      <c r="AB112" s="267">
        <v>1</v>
      </c>
      <c r="AC112" s="267"/>
      <c r="AD112" s="267">
        <v>1</v>
      </c>
      <c r="AE112" s="271"/>
      <c r="AF112" s="275"/>
      <c r="AG112" s="275"/>
      <c r="AH112" s="275"/>
      <c r="AI112" s="275"/>
    </row>
    <row r="113" spans="2:35" ht="36">
      <c r="B113" s="160"/>
      <c r="C113" s="161"/>
      <c r="D113" s="161"/>
      <c r="E113" s="161"/>
      <c r="F113" s="161"/>
      <c r="G113" s="125"/>
      <c r="H113" s="125"/>
      <c r="I113" s="125"/>
      <c r="J113" s="125"/>
      <c r="K113" s="125"/>
      <c r="L113" s="125"/>
      <c r="M113" s="25" t="s">
        <v>1363</v>
      </c>
      <c r="N113" s="16" t="s">
        <v>2869</v>
      </c>
      <c r="O113" s="16" t="s">
        <v>1541</v>
      </c>
      <c r="P113" s="16" t="s">
        <v>2869</v>
      </c>
      <c r="Q113" s="16" t="s">
        <v>1550</v>
      </c>
      <c r="R113" s="152" t="s">
        <v>2864</v>
      </c>
      <c r="S113" s="152" t="s">
        <v>2866</v>
      </c>
      <c r="T113" s="153">
        <v>5</v>
      </c>
      <c r="U113" s="12">
        <v>1</v>
      </c>
      <c r="V113" s="12"/>
      <c r="W113" s="315">
        <v>20</v>
      </c>
      <c r="X113" s="289"/>
      <c r="Y113" s="295"/>
      <c r="Z113" s="300">
        <v>1</v>
      </c>
      <c r="AA113" s="268"/>
      <c r="AB113" s="267">
        <v>1</v>
      </c>
      <c r="AC113" s="267"/>
      <c r="AD113" s="267">
        <v>1</v>
      </c>
      <c r="AE113" s="271"/>
      <c r="AF113" s="275"/>
      <c r="AG113" s="275"/>
      <c r="AH113" s="275"/>
      <c r="AI113" s="275"/>
    </row>
    <row r="114" spans="2:35" ht="36">
      <c r="B114" s="160"/>
      <c r="C114" s="161"/>
      <c r="D114" s="161"/>
      <c r="E114" s="161"/>
      <c r="F114" s="161"/>
      <c r="G114" s="125"/>
      <c r="H114" s="125"/>
      <c r="I114" s="125"/>
      <c r="J114" s="125"/>
      <c r="K114" s="125"/>
      <c r="L114" s="125"/>
      <c r="M114" s="25" t="s">
        <v>1364</v>
      </c>
      <c r="N114" s="16" t="s">
        <v>2870</v>
      </c>
      <c r="O114" s="16" t="s">
        <v>1542</v>
      </c>
      <c r="P114" s="16" t="s">
        <v>2870</v>
      </c>
      <c r="Q114" s="16" t="s">
        <v>2868</v>
      </c>
      <c r="R114" s="152" t="s">
        <v>2867</v>
      </c>
      <c r="S114" s="152" t="s">
        <v>1950</v>
      </c>
      <c r="T114" s="153">
        <v>4</v>
      </c>
      <c r="U114" s="12">
        <v>1</v>
      </c>
      <c r="V114" s="12"/>
      <c r="W114" s="315">
        <v>20</v>
      </c>
      <c r="X114" s="289"/>
      <c r="Y114" s="295"/>
      <c r="Z114" s="300">
        <v>1</v>
      </c>
      <c r="AA114" s="268"/>
      <c r="AB114" s="267">
        <v>1</v>
      </c>
      <c r="AC114" s="267"/>
      <c r="AD114" s="267">
        <v>1</v>
      </c>
      <c r="AE114" s="271"/>
      <c r="AF114" s="275"/>
      <c r="AG114" s="275"/>
      <c r="AH114" s="275"/>
      <c r="AI114" s="275"/>
    </row>
    <row r="115" spans="2:35" ht="48">
      <c r="B115" s="160"/>
      <c r="C115" s="161"/>
      <c r="D115" s="161"/>
      <c r="E115" s="161"/>
      <c r="F115" s="161"/>
      <c r="G115" s="125"/>
      <c r="H115" s="125"/>
      <c r="I115" s="125"/>
      <c r="J115" s="125"/>
      <c r="K115" s="125"/>
      <c r="L115" s="125"/>
      <c r="M115" s="25" t="s">
        <v>1365</v>
      </c>
      <c r="N115" s="16" t="s">
        <v>1370</v>
      </c>
      <c r="O115" s="16" t="s">
        <v>2375</v>
      </c>
      <c r="P115" s="16" t="s">
        <v>2871</v>
      </c>
      <c r="Q115" s="16" t="s">
        <v>2373</v>
      </c>
      <c r="R115" s="152" t="s">
        <v>2877</v>
      </c>
      <c r="S115" s="152" t="s">
        <v>2370</v>
      </c>
      <c r="T115" s="153">
        <v>10</v>
      </c>
      <c r="U115" s="12">
        <v>2</v>
      </c>
      <c r="V115" s="12"/>
      <c r="W115" s="315">
        <v>20</v>
      </c>
      <c r="X115" s="289"/>
      <c r="Y115" s="295"/>
      <c r="Z115" s="300">
        <v>1</v>
      </c>
      <c r="AA115" s="268"/>
      <c r="AB115" s="267">
        <v>1</v>
      </c>
      <c r="AC115" s="267"/>
      <c r="AD115" s="267">
        <v>1</v>
      </c>
      <c r="AE115" s="271"/>
      <c r="AF115" s="275"/>
      <c r="AG115" s="275"/>
      <c r="AH115" s="275"/>
      <c r="AI115" s="275"/>
    </row>
    <row r="116" spans="2:35" ht="48">
      <c r="B116" s="160"/>
      <c r="C116" s="161"/>
      <c r="D116" s="161"/>
      <c r="E116" s="161"/>
      <c r="F116" s="161"/>
      <c r="G116" s="125"/>
      <c r="H116" s="125"/>
      <c r="I116" s="125"/>
      <c r="J116" s="125"/>
      <c r="K116" s="125"/>
      <c r="L116" s="125"/>
      <c r="M116" s="25" t="s">
        <v>2367</v>
      </c>
      <c r="N116" s="16" t="s">
        <v>2374</v>
      </c>
      <c r="O116" s="16" t="s">
        <v>2368</v>
      </c>
      <c r="P116" s="16" t="s">
        <v>2376</v>
      </c>
      <c r="Q116" s="16" t="s">
        <v>2372</v>
      </c>
      <c r="R116" s="152" t="s">
        <v>2371</v>
      </c>
      <c r="S116" s="152" t="s">
        <v>2369</v>
      </c>
      <c r="T116" s="153">
        <v>12</v>
      </c>
      <c r="U116" s="12">
        <v>3</v>
      </c>
      <c r="V116" s="12"/>
      <c r="W116" s="315">
        <v>20</v>
      </c>
      <c r="X116" s="289"/>
      <c r="Y116" s="295"/>
      <c r="Z116" s="300">
        <v>1</v>
      </c>
      <c r="AA116" s="268"/>
      <c r="AB116" s="267">
        <v>1</v>
      </c>
      <c r="AC116" s="267"/>
      <c r="AD116" s="267">
        <v>1</v>
      </c>
      <c r="AE116" s="271"/>
      <c r="AF116" s="275"/>
      <c r="AG116" s="275"/>
      <c r="AH116" s="275"/>
      <c r="AI116" s="275"/>
    </row>
    <row r="117" spans="2:35" ht="24">
      <c r="B117" s="160"/>
      <c r="C117" s="161"/>
      <c r="D117" s="161"/>
      <c r="E117" s="161"/>
      <c r="F117" s="161"/>
      <c r="G117" s="125"/>
      <c r="H117" s="125"/>
      <c r="I117" s="125"/>
      <c r="J117" s="125"/>
      <c r="K117" s="125"/>
      <c r="L117" s="125"/>
      <c r="M117" s="25" t="s">
        <v>3153</v>
      </c>
      <c r="N117" s="16" t="s">
        <v>3254</v>
      </c>
      <c r="O117" s="16" t="s">
        <v>3255</v>
      </c>
      <c r="P117" s="16"/>
      <c r="Q117" s="16"/>
      <c r="R117" s="152"/>
      <c r="S117" s="152"/>
      <c r="T117" s="153">
        <v>10</v>
      </c>
      <c r="U117" s="12">
        <v>2</v>
      </c>
      <c r="V117" s="12"/>
      <c r="W117" s="315"/>
      <c r="X117" s="289"/>
      <c r="Y117" s="295"/>
      <c r="Z117" s="300">
        <v>1</v>
      </c>
      <c r="AA117" s="268"/>
      <c r="AB117" s="267">
        <v>1</v>
      </c>
      <c r="AC117" s="267"/>
      <c r="AD117" s="267">
        <v>1</v>
      </c>
      <c r="AE117" s="271"/>
      <c r="AF117" s="275"/>
      <c r="AG117" s="275"/>
      <c r="AH117" s="275"/>
      <c r="AI117" s="275"/>
    </row>
    <row r="118" spans="2:35" ht="48">
      <c r="B118" s="41">
        <v>380</v>
      </c>
      <c r="C118" s="42"/>
      <c r="D118" s="42"/>
      <c r="E118" s="42"/>
      <c r="F118" s="47" t="s">
        <v>455</v>
      </c>
      <c r="G118" s="125"/>
      <c r="H118" s="241"/>
      <c r="I118" s="241"/>
      <c r="J118" s="241"/>
      <c r="K118" s="241"/>
      <c r="L118" s="241"/>
      <c r="M118" s="42" t="s">
        <v>454</v>
      </c>
      <c r="N118" s="22" t="s">
        <v>327</v>
      </c>
      <c r="O118" s="22" t="s">
        <v>1551</v>
      </c>
      <c r="P118" s="22" t="s">
        <v>1323</v>
      </c>
      <c r="Q118" s="22" t="s">
        <v>2025</v>
      </c>
      <c r="R118" s="23" t="s">
        <v>1751</v>
      </c>
      <c r="S118" s="23" t="s">
        <v>1951</v>
      </c>
      <c r="T118" s="40">
        <v>875</v>
      </c>
      <c r="U118" s="94">
        <v>400</v>
      </c>
      <c r="V118" s="94"/>
      <c r="W118" s="316">
        <v>1</v>
      </c>
      <c r="X118" s="289"/>
      <c r="Y118" s="295"/>
      <c r="Z118" s="300">
        <v>1</v>
      </c>
      <c r="AA118" s="268"/>
      <c r="AB118" s="267">
        <v>1</v>
      </c>
      <c r="AC118" s="267"/>
      <c r="AD118" s="267">
        <v>1</v>
      </c>
      <c r="AE118" s="271"/>
      <c r="AF118" s="275"/>
      <c r="AG118" s="275"/>
      <c r="AH118" s="275"/>
      <c r="AI118" s="275"/>
    </row>
    <row r="119" spans="2:35" ht="24">
      <c r="B119" s="207">
        <v>400</v>
      </c>
      <c r="C119" s="208"/>
      <c r="D119" s="208"/>
      <c r="E119" s="208"/>
      <c r="F119" s="212" t="s">
        <v>2116</v>
      </c>
      <c r="G119" s="26"/>
      <c r="H119" s="324"/>
      <c r="I119" s="324"/>
      <c r="J119" s="324"/>
      <c r="K119" s="324"/>
      <c r="L119" s="324"/>
      <c r="M119" s="208"/>
      <c r="N119" s="209"/>
      <c r="O119" s="209"/>
      <c r="P119" s="209"/>
      <c r="Q119" s="209"/>
      <c r="R119" s="210"/>
      <c r="S119" s="210"/>
      <c r="T119" s="211"/>
      <c r="U119" s="280"/>
      <c r="V119" s="280"/>
      <c r="W119" s="260"/>
      <c r="X119" s="260"/>
      <c r="Y119" s="260"/>
      <c r="Z119" s="260"/>
      <c r="AA119" s="260"/>
      <c r="AB119" s="260"/>
      <c r="AC119" s="260"/>
      <c r="AD119" s="260"/>
      <c r="AE119" s="260"/>
      <c r="AF119" s="260"/>
      <c r="AG119" s="260"/>
      <c r="AH119" s="260"/>
      <c r="AI119" s="260"/>
    </row>
    <row r="120" spans="2:35" ht="96">
      <c r="B120" s="17" t="s">
        <v>456</v>
      </c>
      <c r="C120" s="26"/>
      <c r="D120" s="26"/>
      <c r="E120" s="26"/>
      <c r="F120" s="149" t="s">
        <v>926</v>
      </c>
      <c r="G120" s="125"/>
      <c r="H120" s="125"/>
      <c r="I120" s="125"/>
      <c r="J120" s="125"/>
      <c r="K120" s="125"/>
      <c r="L120" s="125"/>
      <c r="M120" s="26" t="s">
        <v>463</v>
      </c>
      <c r="N120" s="16" t="s">
        <v>2243</v>
      </c>
      <c r="O120" s="16" t="s">
        <v>1553</v>
      </c>
      <c r="P120" s="16" t="s">
        <v>457</v>
      </c>
      <c r="Q120" s="16" t="s">
        <v>1565</v>
      </c>
      <c r="R120" s="11" t="s">
        <v>118</v>
      </c>
      <c r="S120" s="11" t="s">
        <v>207</v>
      </c>
      <c r="T120" s="12">
        <v>45</v>
      </c>
      <c r="U120" s="276">
        <v>26</v>
      </c>
      <c r="V120" s="276"/>
      <c r="W120" s="255">
        <v>4</v>
      </c>
      <c r="X120" s="289"/>
      <c r="Y120" s="295">
        <v>1</v>
      </c>
      <c r="Z120" s="300"/>
      <c r="AA120" s="268">
        <v>1</v>
      </c>
      <c r="AC120" s="267"/>
      <c r="AD120" s="267">
        <v>1</v>
      </c>
      <c r="AE120" s="271"/>
      <c r="AF120" s="267">
        <v>1</v>
      </c>
      <c r="AG120" s="275"/>
      <c r="AH120" s="275"/>
      <c r="AI120" s="275"/>
    </row>
    <row r="121" spans="2:35" ht="96">
      <c r="B121" s="17"/>
      <c r="C121" s="26"/>
      <c r="D121" s="26"/>
      <c r="E121" s="26"/>
      <c r="F121" s="149"/>
      <c r="G121" s="125"/>
      <c r="H121" s="125"/>
      <c r="I121" s="125"/>
      <c r="J121" s="125"/>
      <c r="K121" s="125"/>
      <c r="L121" s="125"/>
      <c r="M121" s="26" t="s">
        <v>464</v>
      </c>
      <c r="N121" s="16" t="s">
        <v>2242</v>
      </c>
      <c r="O121" s="16" t="s">
        <v>1554</v>
      </c>
      <c r="P121" s="16" t="s">
        <v>1031</v>
      </c>
      <c r="Q121" s="16" t="s">
        <v>1566</v>
      </c>
      <c r="R121" s="11" t="s">
        <v>1021</v>
      </c>
      <c r="S121" s="11" t="s">
        <v>1022</v>
      </c>
      <c r="T121" s="14">
        <v>125</v>
      </c>
      <c r="U121" s="277">
        <f>U120*3</f>
        <v>78</v>
      </c>
      <c r="V121" s="277"/>
      <c r="W121" s="255"/>
      <c r="X121" s="289"/>
      <c r="Y121" s="295">
        <v>1</v>
      </c>
      <c r="Z121" s="300"/>
      <c r="AA121" s="268">
        <v>1</v>
      </c>
      <c r="AC121" s="267"/>
      <c r="AD121" s="267">
        <v>1</v>
      </c>
      <c r="AE121" s="271"/>
      <c r="AF121" s="267">
        <v>1</v>
      </c>
      <c r="AG121" s="275"/>
      <c r="AH121" s="275"/>
      <c r="AI121" s="275"/>
    </row>
    <row r="122" spans="2:35" ht="96">
      <c r="B122" s="17"/>
      <c r="C122" s="26"/>
      <c r="D122" s="26"/>
      <c r="E122" s="26"/>
      <c r="F122" s="26"/>
      <c r="G122" s="125"/>
      <c r="H122" s="125"/>
      <c r="I122" s="125"/>
      <c r="J122" s="125"/>
      <c r="K122" s="125"/>
      <c r="L122" s="125"/>
      <c r="M122" s="26" t="s">
        <v>465</v>
      </c>
      <c r="N122" s="16" t="s">
        <v>2241</v>
      </c>
      <c r="O122" s="16" t="s">
        <v>1555</v>
      </c>
      <c r="P122" s="16" t="s">
        <v>1032</v>
      </c>
      <c r="Q122" s="16" t="s">
        <v>1567</v>
      </c>
      <c r="R122" s="11" t="s">
        <v>119</v>
      </c>
      <c r="S122" s="11" t="s">
        <v>208</v>
      </c>
      <c r="T122" s="12">
        <v>45</v>
      </c>
      <c r="U122" s="276">
        <v>26</v>
      </c>
      <c r="V122" s="276"/>
      <c r="W122" s="255">
        <v>3</v>
      </c>
      <c r="X122" s="289"/>
      <c r="Y122" s="295">
        <v>1</v>
      </c>
      <c r="Z122" s="300"/>
      <c r="AA122" s="268">
        <v>1</v>
      </c>
      <c r="AC122" s="267"/>
      <c r="AD122" s="267">
        <v>1</v>
      </c>
      <c r="AE122" s="271"/>
      <c r="AF122" s="267">
        <v>1</v>
      </c>
      <c r="AG122" s="275"/>
      <c r="AH122" s="275"/>
      <c r="AI122" s="275"/>
    </row>
    <row r="123" spans="2:35" ht="96">
      <c r="B123" s="17"/>
      <c r="C123" s="26"/>
      <c r="D123" s="26"/>
      <c r="E123" s="26"/>
      <c r="F123" s="26"/>
      <c r="G123" s="125"/>
      <c r="H123" s="125"/>
      <c r="I123" s="125"/>
      <c r="J123" s="125"/>
      <c r="K123" s="125"/>
      <c r="L123" s="125"/>
      <c r="M123" s="26" t="s">
        <v>914</v>
      </c>
      <c r="N123" s="16" t="s">
        <v>2240</v>
      </c>
      <c r="O123" s="16" t="s">
        <v>1556</v>
      </c>
      <c r="P123" s="16" t="s">
        <v>1033</v>
      </c>
      <c r="Q123" s="16" t="s">
        <v>1568</v>
      </c>
      <c r="R123" s="11" t="s">
        <v>1019</v>
      </c>
      <c r="S123" s="11" t="s">
        <v>1020</v>
      </c>
      <c r="T123" s="14">
        <v>125</v>
      </c>
      <c r="U123" s="277">
        <f>U122*3</f>
        <v>78</v>
      </c>
      <c r="V123" s="277"/>
      <c r="W123" s="255"/>
      <c r="X123" s="289"/>
      <c r="Y123" s="295">
        <v>1</v>
      </c>
      <c r="Z123" s="300"/>
      <c r="AA123" s="268">
        <v>1</v>
      </c>
      <c r="AC123" s="267"/>
      <c r="AD123" s="267">
        <v>1</v>
      </c>
      <c r="AE123" s="271"/>
      <c r="AF123" s="267">
        <v>1</v>
      </c>
      <c r="AG123" s="275"/>
      <c r="AH123" s="275"/>
      <c r="AI123" s="275"/>
    </row>
    <row r="124" spans="2:35" ht="108">
      <c r="B124" s="17"/>
      <c r="C124" s="26"/>
      <c r="D124" s="26"/>
      <c r="E124" s="26"/>
      <c r="F124" s="26"/>
      <c r="G124" s="125"/>
      <c r="H124" s="125"/>
      <c r="I124" s="125"/>
      <c r="J124" s="125"/>
      <c r="K124" s="125"/>
      <c r="L124" s="125"/>
      <c r="M124" s="26" t="s">
        <v>915</v>
      </c>
      <c r="N124" s="16" t="s">
        <v>2239</v>
      </c>
      <c r="O124" s="16" t="s">
        <v>1557</v>
      </c>
      <c r="P124" s="16" t="s">
        <v>458</v>
      </c>
      <c r="Q124" s="16" t="s">
        <v>1569</v>
      </c>
      <c r="R124" s="11" t="s">
        <v>1023</v>
      </c>
      <c r="S124" s="11" t="s">
        <v>1952</v>
      </c>
      <c r="T124" s="12">
        <v>56</v>
      </c>
      <c r="U124" s="276">
        <f>U120+U128</f>
        <v>37</v>
      </c>
      <c r="V124" s="276"/>
      <c r="W124" s="255"/>
      <c r="X124" s="289"/>
      <c r="Y124" s="295">
        <v>1</v>
      </c>
      <c r="Z124" s="300"/>
      <c r="AA124" s="268">
        <v>1</v>
      </c>
      <c r="AC124" s="267"/>
      <c r="AD124" s="267">
        <v>1</v>
      </c>
      <c r="AE124" s="271"/>
      <c r="AF124" s="267">
        <v>1</v>
      </c>
      <c r="AG124" s="275"/>
      <c r="AH124" s="275"/>
      <c r="AI124" s="275"/>
    </row>
    <row r="125" spans="2:35" ht="96">
      <c r="B125" s="17"/>
      <c r="C125" s="26"/>
      <c r="D125" s="26"/>
      <c r="E125" s="26"/>
      <c r="F125" s="26"/>
      <c r="G125" s="125"/>
      <c r="H125" s="125"/>
      <c r="I125" s="125"/>
      <c r="J125" s="125"/>
      <c r="K125" s="125"/>
      <c r="L125" s="125"/>
      <c r="M125" s="26" t="s">
        <v>916</v>
      </c>
      <c r="N125" s="16" t="s">
        <v>2238</v>
      </c>
      <c r="O125" s="16" t="s">
        <v>1558</v>
      </c>
      <c r="P125" s="16" t="s">
        <v>459</v>
      </c>
      <c r="Q125" s="16" t="s">
        <v>2231</v>
      </c>
      <c r="R125" s="11" t="s">
        <v>120</v>
      </c>
      <c r="S125" s="11" t="s">
        <v>209</v>
      </c>
      <c r="T125" s="12">
        <v>45</v>
      </c>
      <c r="U125" s="276">
        <v>28</v>
      </c>
      <c r="V125" s="276"/>
      <c r="W125" s="255">
        <v>5</v>
      </c>
      <c r="X125" s="289"/>
      <c r="Y125" s="295">
        <v>1</v>
      </c>
      <c r="Z125" s="300"/>
      <c r="AA125" s="268">
        <v>1</v>
      </c>
      <c r="AC125" s="267"/>
      <c r="AD125" s="267">
        <v>1</v>
      </c>
      <c r="AE125" s="271"/>
      <c r="AF125" s="267">
        <v>1</v>
      </c>
      <c r="AG125" s="275"/>
      <c r="AH125" s="275"/>
      <c r="AI125" s="275"/>
    </row>
    <row r="126" spans="2:35" ht="72">
      <c r="B126" s="17">
        <v>420</v>
      </c>
      <c r="C126" s="26"/>
      <c r="D126" s="26"/>
      <c r="E126" s="26"/>
      <c r="F126" s="149" t="s">
        <v>938</v>
      </c>
      <c r="G126" s="125"/>
      <c r="H126" s="125"/>
      <c r="I126" s="125"/>
      <c r="J126" s="125"/>
      <c r="K126" s="125"/>
      <c r="L126" s="125"/>
      <c r="M126" s="26" t="s">
        <v>945</v>
      </c>
      <c r="N126" s="16" t="s">
        <v>2237</v>
      </c>
      <c r="O126" s="16" t="s">
        <v>1559</v>
      </c>
      <c r="P126" s="16" t="s">
        <v>460</v>
      </c>
      <c r="Q126" s="16" t="s">
        <v>2230</v>
      </c>
      <c r="R126" s="11" t="s">
        <v>121</v>
      </c>
      <c r="S126" s="11" t="s">
        <v>210</v>
      </c>
      <c r="T126" s="12">
        <v>25</v>
      </c>
      <c r="U126" s="276">
        <v>13</v>
      </c>
      <c r="V126" s="276"/>
      <c r="W126" s="255">
        <v>1</v>
      </c>
      <c r="X126" s="289"/>
      <c r="Y126" s="295">
        <v>1</v>
      </c>
      <c r="Z126" s="300"/>
      <c r="AA126" s="268">
        <v>1</v>
      </c>
      <c r="AC126" s="267"/>
      <c r="AD126" s="267">
        <v>1</v>
      </c>
      <c r="AE126" s="271"/>
      <c r="AF126" s="267">
        <v>1</v>
      </c>
      <c r="AG126" s="275"/>
      <c r="AH126" s="275"/>
      <c r="AI126" s="275"/>
    </row>
    <row r="127" spans="2:35" ht="72">
      <c r="B127" s="17"/>
      <c r="C127" s="26"/>
      <c r="D127" s="26"/>
      <c r="E127" s="26"/>
      <c r="F127" s="149"/>
      <c r="G127" s="125"/>
      <c r="H127" s="125"/>
      <c r="I127" s="125"/>
      <c r="J127" s="125"/>
      <c r="K127" s="125"/>
      <c r="L127" s="125"/>
      <c r="M127" s="26" t="s">
        <v>946</v>
      </c>
      <c r="N127" s="16" t="s">
        <v>2359</v>
      </c>
      <c r="O127" s="16" t="s">
        <v>1560</v>
      </c>
      <c r="P127" s="16" t="s">
        <v>1034</v>
      </c>
      <c r="Q127" s="16" t="s">
        <v>2229</v>
      </c>
      <c r="R127" s="11" t="s">
        <v>1026</v>
      </c>
      <c r="S127" s="11" t="s">
        <v>1025</v>
      </c>
      <c r="T127" s="12">
        <v>75</v>
      </c>
      <c r="U127" s="276">
        <f>U126*3</f>
        <v>39</v>
      </c>
      <c r="V127" s="276"/>
      <c r="W127" s="255"/>
      <c r="X127" s="289"/>
      <c r="Y127" s="295">
        <v>1</v>
      </c>
      <c r="Z127" s="300"/>
      <c r="AA127" s="268">
        <v>1</v>
      </c>
      <c r="AC127" s="267"/>
      <c r="AD127" s="267">
        <v>1</v>
      </c>
      <c r="AE127" s="271"/>
      <c r="AF127" s="267">
        <v>1</v>
      </c>
      <c r="AG127" s="275"/>
      <c r="AH127" s="275"/>
      <c r="AI127" s="275"/>
    </row>
    <row r="128" spans="2:35" ht="72">
      <c r="B128" s="17"/>
      <c r="C128" s="26"/>
      <c r="D128" s="26"/>
      <c r="E128" s="26"/>
      <c r="F128" s="26"/>
      <c r="G128" s="125"/>
      <c r="H128" s="125"/>
      <c r="I128" s="125"/>
      <c r="J128" s="125"/>
      <c r="K128" s="125"/>
      <c r="L128" s="125"/>
      <c r="M128" s="26" t="s">
        <v>947</v>
      </c>
      <c r="N128" s="16" t="s">
        <v>2358</v>
      </c>
      <c r="O128" s="16" t="s">
        <v>1561</v>
      </c>
      <c r="P128" s="16" t="s">
        <v>462</v>
      </c>
      <c r="Q128" s="16" t="s">
        <v>2232</v>
      </c>
      <c r="R128" s="11" t="s">
        <v>1024</v>
      </c>
      <c r="S128" s="11" t="s">
        <v>211</v>
      </c>
      <c r="T128" s="12">
        <v>20</v>
      </c>
      <c r="U128" s="276">
        <v>11</v>
      </c>
      <c r="V128" s="276"/>
      <c r="W128" s="255">
        <v>3</v>
      </c>
      <c r="X128" s="289"/>
      <c r="Y128" s="295">
        <v>1</v>
      </c>
      <c r="Z128" s="300"/>
      <c r="AA128" s="268">
        <v>1</v>
      </c>
      <c r="AC128" s="267"/>
      <c r="AD128" s="267">
        <v>1</v>
      </c>
      <c r="AE128" s="271"/>
      <c r="AF128" s="267">
        <v>1</v>
      </c>
      <c r="AG128" s="275"/>
      <c r="AH128" s="275"/>
      <c r="AI128" s="275"/>
    </row>
    <row r="129" spans="2:35" ht="72">
      <c r="B129" s="17"/>
      <c r="C129" s="26"/>
      <c r="D129" s="26"/>
      <c r="E129" s="26"/>
      <c r="F129" s="26"/>
      <c r="G129" s="125"/>
      <c r="H129" s="125"/>
      <c r="I129" s="125"/>
      <c r="J129" s="125"/>
      <c r="K129" s="125"/>
      <c r="L129" s="125"/>
      <c r="M129" s="26" t="s">
        <v>948</v>
      </c>
      <c r="N129" s="16" t="s">
        <v>2360</v>
      </c>
      <c r="O129" s="16" t="s">
        <v>1562</v>
      </c>
      <c r="P129" s="16" t="s">
        <v>1035</v>
      </c>
      <c r="Q129" s="16" t="s">
        <v>2233</v>
      </c>
      <c r="R129" s="11" t="s">
        <v>1027</v>
      </c>
      <c r="S129" s="11" t="s">
        <v>211</v>
      </c>
      <c r="T129" s="12">
        <v>56</v>
      </c>
      <c r="U129" s="276">
        <f>U128*3</f>
        <v>33</v>
      </c>
      <c r="V129" s="276"/>
      <c r="W129" s="255">
        <v>2</v>
      </c>
      <c r="X129" s="289"/>
      <c r="Y129" s="295">
        <v>1</v>
      </c>
      <c r="Z129" s="300"/>
      <c r="AA129" s="268">
        <v>1</v>
      </c>
      <c r="AC129" s="267"/>
      <c r="AD129" s="267">
        <v>1</v>
      </c>
      <c r="AE129" s="271"/>
      <c r="AF129" s="267">
        <v>1</v>
      </c>
      <c r="AG129" s="275"/>
      <c r="AH129" s="275"/>
      <c r="AI129" s="275"/>
    </row>
    <row r="130" spans="2:35" ht="84">
      <c r="B130" s="17"/>
      <c r="C130" s="26"/>
      <c r="D130" s="26"/>
      <c r="E130" s="26"/>
      <c r="F130" s="26"/>
      <c r="G130" s="125"/>
      <c r="H130" s="125"/>
      <c r="I130" s="125"/>
      <c r="J130" s="125"/>
      <c r="K130" s="125"/>
      <c r="L130" s="125"/>
      <c r="M130" s="26" t="s">
        <v>949</v>
      </c>
      <c r="N130" s="16" t="s">
        <v>2236</v>
      </c>
      <c r="O130" s="16" t="s">
        <v>1563</v>
      </c>
      <c r="P130" s="16" t="s">
        <v>461</v>
      </c>
      <c r="Q130" s="16" t="s">
        <v>2234</v>
      </c>
      <c r="R130" s="11" t="s">
        <v>1028</v>
      </c>
      <c r="S130" s="11" t="s">
        <v>212</v>
      </c>
      <c r="T130" s="12">
        <v>35</v>
      </c>
      <c r="U130" s="276">
        <v>21</v>
      </c>
      <c r="V130" s="276"/>
      <c r="W130" s="255"/>
      <c r="X130" s="289"/>
      <c r="Y130" s="295">
        <v>1</v>
      </c>
      <c r="Z130" s="300"/>
      <c r="AA130" s="268">
        <v>1</v>
      </c>
      <c r="AC130" s="267"/>
      <c r="AD130" s="267">
        <v>1</v>
      </c>
      <c r="AE130" s="271"/>
      <c r="AF130" s="267">
        <v>1</v>
      </c>
      <c r="AG130" s="275"/>
      <c r="AH130" s="275"/>
      <c r="AI130" s="275"/>
    </row>
    <row r="131" spans="2:35" ht="72">
      <c r="B131" s="17"/>
      <c r="C131" s="17"/>
      <c r="D131" s="17"/>
      <c r="E131" s="17"/>
      <c r="F131" s="17"/>
      <c r="G131" s="125"/>
      <c r="H131" s="125"/>
      <c r="I131" s="125"/>
      <c r="J131" s="125"/>
      <c r="K131" s="125"/>
      <c r="L131" s="125"/>
      <c r="M131" s="26" t="s">
        <v>950</v>
      </c>
      <c r="N131" s="16" t="s">
        <v>2361</v>
      </c>
      <c r="O131" s="16" t="s">
        <v>1564</v>
      </c>
      <c r="P131" s="20" t="s">
        <v>1036</v>
      </c>
      <c r="Q131" s="16" t="s">
        <v>2235</v>
      </c>
      <c r="R131" s="11" t="s">
        <v>1029</v>
      </c>
      <c r="S131" s="11" t="s">
        <v>1030</v>
      </c>
      <c r="T131" s="12">
        <v>75</v>
      </c>
      <c r="U131" s="276">
        <f>U130+U128+U126</f>
        <v>45</v>
      </c>
      <c r="V131" s="276"/>
      <c r="W131" s="255"/>
      <c r="X131" s="289"/>
      <c r="Y131" s="295">
        <v>1</v>
      </c>
      <c r="Z131" s="300"/>
      <c r="AA131" s="268">
        <v>1</v>
      </c>
      <c r="AC131" s="267"/>
      <c r="AD131" s="267">
        <v>1</v>
      </c>
      <c r="AE131" s="271"/>
      <c r="AF131" s="267">
        <v>1</v>
      </c>
      <c r="AG131" s="275"/>
      <c r="AH131" s="275"/>
      <c r="AI131" s="275"/>
    </row>
    <row r="132" spans="2:35" ht="36">
      <c r="B132" s="323"/>
      <c r="C132" s="324"/>
      <c r="D132" s="324"/>
      <c r="E132" s="324"/>
      <c r="F132" s="324"/>
      <c r="G132" s="125"/>
      <c r="H132" s="125"/>
      <c r="I132" s="125"/>
      <c r="J132" s="125"/>
      <c r="K132" s="125"/>
      <c r="L132" s="125"/>
      <c r="M132" s="26" t="s">
        <v>3546</v>
      </c>
      <c r="N132" s="16" t="s">
        <v>3547</v>
      </c>
      <c r="O132" s="16" t="s">
        <v>3548</v>
      </c>
      <c r="P132" s="16" t="s">
        <v>3549</v>
      </c>
      <c r="Q132" s="16" t="s">
        <v>3550</v>
      </c>
      <c r="R132" s="11"/>
      <c r="S132" s="11"/>
      <c r="T132" s="320">
        <v>9.5</v>
      </c>
      <c r="U132" s="276">
        <f>4.18*1.2</f>
        <v>5.0159999999999991</v>
      </c>
      <c r="V132" s="276"/>
      <c r="W132" s="255"/>
      <c r="X132" s="289"/>
      <c r="Y132" s="295"/>
      <c r="Z132" s="300"/>
      <c r="AA132" s="268"/>
      <c r="AC132" s="267"/>
      <c r="AD132" s="267"/>
      <c r="AE132" s="271"/>
      <c r="AF132" s="267"/>
      <c r="AG132" s="275"/>
      <c r="AH132" s="275"/>
      <c r="AI132" s="275"/>
    </row>
    <row r="133" spans="2:35" ht="36">
      <c r="B133" s="219">
        <v>500</v>
      </c>
      <c r="C133" s="183"/>
      <c r="D133" s="183"/>
      <c r="E133" s="183"/>
      <c r="F133" s="188" t="s">
        <v>3457</v>
      </c>
      <c r="G133" s="220"/>
      <c r="H133" s="220"/>
      <c r="I133" s="220"/>
      <c r="J133" s="220"/>
      <c r="K133" s="220"/>
      <c r="L133" s="220"/>
      <c r="M133" s="227">
        <v>500</v>
      </c>
      <c r="N133" s="228"/>
      <c r="O133" s="228"/>
      <c r="P133" s="228"/>
      <c r="Q133" s="228"/>
      <c r="R133" s="229"/>
      <c r="S133" s="229"/>
      <c r="T133" s="230"/>
      <c r="U133" s="230"/>
      <c r="V133" s="230"/>
      <c r="W133" s="230"/>
      <c r="X133" s="230"/>
      <c r="Y133" s="230"/>
      <c r="Z133" s="230"/>
      <c r="AA133" s="230"/>
      <c r="AB133" s="230"/>
      <c r="AC133" s="230"/>
      <c r="AD133" s="230"/>
      <c r="AE133" s="230"/>
      <c r="AF133" s="230"/>
      <c r="AG133" s="230"/>
      <c r="AH133" s="230"/>
      <c r="AI133" s="230"/>
    </row>
    <row r="134" spans="2:35" ht="48">
      <c r="B134" s="219">
        <v>510</v>
      </c>
      <c r="C134" s="183"/>
      <c r="D134" s="183"/>
      <c r="E134" s="183"/>
      <c r="F134" s="188" t="s">
        <v>2189</v>
      </c>
      <c r="G134" s="125"/>
      <c r="H134" s="125"/>
      <c r="I134" s="125"/>
      <c r="J134" s="125"/>
      <c r="K134" s="125"/>
      <c r="L134" s="125"/>
      <c r="M134" s="221" t="s">
        <v>2191</v>
      </c>
      <c r="N134" s="43" t="s">
        <v>2357</v>
      </c>
      <c r="O134" s="43" t="s">
        <v>2187</v>
      </c>
      <c r="P134" s="43" t="s">
        <v>2677</v>
      </c>
      <c r="Q134" s="43" t="s">
        <v>2678</v>
      </c>
      <c r="R134" s="44" t="s">
        <v>2605</v>
      </c>
      <c r="S134" s="44" t="s">
        <v>2798</v>
      </c>
      <c r="T134" s="46">
        <v>12</v>
      </c>
      <c r="U134" s="94">
        <v>3</v>
      </c>
      <c r="V134" s="94"/>
      <c r="W134" s="259">
        <v>30</v>
      </c>
      <c r="X134" s="289"/>
      <c r="Y134" s="295"/>
      <c r="Z134" s="300">
        <v>1</v>
      </c>
      <c r="AA134" s="268"/>
      <c r="AB134" s="267">
        <v>1</v>
      </c>
      <c r="AC134" s="267"/>
      <c r="AD134" s="267"/>
      <c r="AE134" s="271"/>
      <c r="AF134" s="275"/>
      <c r="AG134" s="275"/>
      <c r="AH134" s="267">
        <v>1</v>
      </c>
      <c r="AI134" s="275"/>
    </row>
    <row r="135" spans="2:35" ht="36">
      <c r="B135" s="219"/>
      <c r="C135" s="183"/>
      <c r="D135" s="183"/>
      <c r="E135" s="183"/>
      <c r="F135" s="188"/>
      <c r="G135" s="125"/>
      <c r="H135" s="125"/>
      <c r="I135" s="125"/>
      <c r="J135" s="125"/>
      <c r="K135" s="125"/>
      <c r="L135" s="125"/>
      <c r="M135" s="221" t="s">
        <v>2192</v>
      </c>
      <c r="N135" s="43" t="s">
        <v>2666</v>
      </c>
      <c r="O135" s="43" t="s">
        <v>2669</v>
      </c>
      <c r="P135" s="43" t="s">
        <v>2670</v>
      </c>
      <c r="Q135" s="43" t="s">
        <v>2671</v>
      </c>
      <c r="R135" s="44" t="s">
        <v>2606</v>
      </c>
      <c r="S135" s="44" t="s">
        <v>2799</v>
      </c>
      <c r="T135" s="46">
        <v>8</v>
      </c>
      <c r="U135" s="94">
        <v>2</v>
      </c>
      <c r="V135" s="94"/>
      <c r="W135" s="259">
        <v>30</v>
      </c>
      <c r="X135" s="289"/>
      <c r="Y135" s="295"/>
      <c r="Z135" s="300">
        <v>1</v>
      </c>
      <c r="AA135" s="268"/>
      <c r="AB135" s="267">
        <v>1</v>
      </c>
      <c r="AC135" s="267"/>
      <c r="AD135" s="267"/>
      <c r="AE135" s="271"/>
      <c r="AF135" s="275"/>
      <c r="AG135" s="275"/>
      <c r="AH135" s="267">
        <v>1</v>
      </c>
      <c r="AI135" s="275"/>
    </row>
    <row r="136" spans="2:35" ht="24">
      <c r="B136" s="219"/>
      <c r="C136" s="183"/>
      <c r="D136" s="183"/>
      <c r="E136" s="183"/>
      <c r="F136" s="188"/>
      <c r="G136" s="125"/>
      <c r="H136" s="125"/>
      <c r="I136" s="125"/>
      <c r="J136" s="125"/>
      <c r="K136" s="125"/>
      <c r="L136" s="125"/>
      <c r="M136" s="221" t="s">
        <v>2194</v>
      </c>
      <c r="N136" s="43" t="s">
        <v>2667</v>
      </c>
      <c r="O136" s="43" t="s">
        <v>2672</v>
      </c>
      <c r="P136" s="43" t="s">
        <v>2673</v>
      </c>
      <c r="Q136" s="43" t="s">
        <v>2674</v>
      </c>
      <c r="R136" s="44" t="s">
        <v>2607</v>
      </c>
      <c r="S136" s="44" t="s">
        <v>2800</v>
      </c>
      <c r="T136" s="46">
        <v>6</v>
      </c>
      <c r="U136" s="94">
        <v>1.5</v>
      </c>
      <c r="V136" s="94"/>
      <c r="W136" s="259">
        <v>30</v>
      </c>
      <c r="X136" s="289"/>
      <c r="Y136" s="295"/>
      <c r="Z136" s="300">
        <v>1</v>
      </c>
      <c r="AA136" s="268"/>
      <c r="AB136" s="267">
        <v>1</v>
      </c>
      <c r="AC136" s="267"/>
      <c r="AD136" s="267"/>
      <c r="AE136" s="271"/>
      <c r="AF136" s="275"/>
      <c r="AG136" s="275"/>
      <c r="AH136" s="267">
        <v>1</v>
      </c>
      <c r="AI136" s="275"/>
    </row>
    <row r="137" spans="2:35" ht="48">
      <c r="B137" s="219"/>
      <c r="C137" s="183"/>
      <c r="D137" s="183"/>
      <c r="E137" s="183"/>
      <c r="F137" s="188"/>
      <c r="G137" s="125"/>
      <c r="H137" s="125"/>
      <c r="I137" s="125"/>
      <c r="J137" s="125"/>
      <c r="K137" s="125"/>
      <c r="L137" s="125"/>
      <c r="M137" s="221" t="s">
        <v>2193</v>
      </c>
      <c r="N137" s="43" t="s">
        <v>2668</v>
      </c>
      <c r="O137" s="43" t="s">
        <v>2675</v>
      </c>
      <c r="P137" s="43" t="s">
        <v>2676</v>
      </c>
      <c r="Q137" s="43" t="s">
        <v>2801</v>
      </c>
      <c r="R137" s="44" t="s">
        <v>2608</v>
      </c>
      <c r="S137" s="44" t="s">
        <v>2802</v>
      </c>
      <c r="T137" s="46">
        <v>8</v>
      </c>
      <c r="U137" s="94">
        <v>2</v>
      </c>
      <c r="V137" s="94"/>
      <c r="W137" s="259">
        <v>30</v>
      </c>
      <c r="X137" s="289"/>
      <c r="Y137" s="295"/>
      <c r="Z137" s="300">
        <v>1</v>
      </c>
      <c r="AA137" s="268"/>
      <c r="AB137" s="267">
        <v>1</v>
      </c>
      <c r="AC137" s="267"/>
      <c r="AD137" s="267"/>
      <c r="AE137" s="271"/>
      <c r="AF137" s="275"/>
      <c r="AG137" s="275"/>
      <c r="AH137" s="267">
        <v>1</v>
      </c>
      <c r="AI137" s="275"/>
    </row>
    <row r="138" spans="2:35" ht="48">
      <c r="B138" s="219"/>
      <c r="C138" s="183"/>
      <c r="D138" s="183"/>
      <c r="E138" s="183"/>
      <c r="F138" s="188"/>
      <c r="G138" s="125"/>
      <c r="H138" s="125"/>
      <c r="I138" s="125"/>
      <c r="J138" s="125"/>
      <c r="K138" s="125"/>
      <c r="L138" s="125"/>
      <c r="M138" s="221" t="s">
        <v>2355</v>
      </c>
      <c r="N138" s="43" t="s">
        <v>2386</v>
      </c>
      <c r="O138" s="43" t="s">
        <v>2803</v>
      </c>
      <c r="P138" s="43" t="s">
        <v>2356</v>
      </c>
      <c r="Q138" s="43" t="s">
        <v>2804</v>
      </c>
      <c r="R138" s="44" t="s">
        <v>2604</v>
      </c>
      <c r="S138" s="44" t="s">
        <v>2805</v>
      </c>
      <c r="T138" s="46">
        <v>10</v>
      </c>
      <c r="U138" s="94">
        <v>3</v>
      </c>
      <c r="V138" s="94"/>
      <c r="W138" s="259">
        <v>30</v>
      </c>
      <c r="X138" s="289"/>
      <c r="Y138" s="295"/>
      <c r="Z138" s="300">
        <v>1</v>
      </c>
      <c r="AA138" s="268"/>
      <c r="AB138" s="267">
        <v>1</v>
      </c>
      <c r="AC138" s="267"/>
      <c r="AD138" s="267"/>
      <c r="AE138" s="271"/>
      <c r="AF138" s="275"/>
      <c r="AG138" s="275"/>
      <c r="AH138" s="267">
        <v>1</v>
      </c>
      <c r="AI138" s="275"/>
    </row>
    <row r="139" spans="2:35" ht="48">
      <c r="B139" s="219"/>
      <c r="C139" s="183"/>
      <c r="D139" s="183"/>
      <c r="E139" s="183"/>
      <c r="F139" s="188"/>
      <c r="G139" s="125"/>
      <c r="H139" s="125"/>
      <c r="I139" s="125"/>
      <c r="J139" s="125"/>
      <c r="K139" s="125"/>
      <c r="L139" s="125"/>
      <c r="M139" s="221" t="s">
        <v>2378</v>
      </c>
      <c r="N139" s="43" t="s">
        <v>2387</v>
      </c>
      <c r="O139" s="22" t="s">
        <v>2806</v>
      </c>
      <c r="P139" s="22" t="s">
        <v>2388</v>
      </c>
      <c r="Q139" s="22" t="s">
        <v>2807</v>
      </c>
      <c r="R139" s="55" t="s">
        <v>2603</v>
      </c>
      <c r="S139" s="55" t="s">
        <v>2808</v>
      </c>
      <c r="T139" s="46">
        <v>10</v>
      </c>
      <c r="U139" s="94">
        <v>3</v>
      </c>
      <c r="V139" s="94"/>
      <c r="W139" s="259">
        <v>30</v>
      </c>
      <c r="X139" s="289"/>
      <c r="Y139" s="295"/>
      <c r="Z139" s="300">
        <v>1</v>
      </c>
      <c r="AA139" s="268"/>
      <c r="AB139" s="267">
        <v>1</v>
      </c>
      <c r="AC139" s="267"/>
      <c r="AD139" s="267"/>
      <c r="AE139" s="271"/>
      <c r="AF139" s="275"/>
      <c r="AG139" s="275"/>
      <c r="AH139" s="267">
        <v>1</v>
      </c>
      <c r="AI139" s="275"/>
    </row>
    <row r="140" spans="2:35" ht="48">
      <c r="B140" s="219"/>
      <c r="C140" s="183"/>
      <c r="D140" s="183"/>
      <c r="E140" s="183"/>
      <c r="F140" s="188"/>
      <c r="G140" s="125"/>
      <c r="H140" s="125"/>
      <c r="I140" s="125"/>
      <c r="J140" s="125"/>
      <c r="K140" s="125"/>
      <c r="L140" s="125"/>
      <c r="M140" s="221" t="s">
        <v>2385</v>
      </c>
      <c r="N140" s="43" t="s">
        <v>2379</v>
      </c>
      <c r="O140" s="156" t="s">
        <v>2380</v>
      </c>
      <c r="P140" s="156" t="s">
        <v>2380</v>
      </c>
      <c r="Q140" s="156" t="s">
        <v>2381</v>
      </c>
      <c r="R140" s="11" t="s">
        <v>2596</v>
      </c>
      <c r="S140" s="11" t="s">
        <v>2597</v>
      </c>
      <c r="T140" s="46">
        <v>10</v>
      </c>
      <c r="U140" s="94">
        <v>3</v>
      </c>
      <c r="V140" s="94"/>
      <c r="W140" s="259">
        <v>30</v>
      </c>
      <c r="X140" s="289"/>
      <c r="Y140" s="295"/>
      <c r="Z140" s="300">
        <v>1</v>
      </c>
      <c r="AA140" s="268"/>
      <c r="AB140" s="267">
        <v>1</v>
      </c>
      <c r="AC140" s="267"/>
      <c r="AD140" s="267"/>
      <c r="AE140" s="271"/>
      <c r="AF140" s="275"/>
      <c r="AG140" s="275"/>
      <c r="AH140" s="267">
        <v>1</v>
      </c>
      <c r="AI140" s="275"/>
    </row>
    <row r="141" spans="2:35" ht="48">
      <c r="B141" s="219"/>
      <c r="C141" s="183"/>
      <c r="D141" s="183"/>
      <c r="E141" s="183"/>
      <c r="F141" s="188"/>
      <c r="G141" s="125"/>
      <c r="H141" s="125"/>
      <c r="I141" s="125"/>
      <c r="J141" s="125"/>
      <c r="K141" s="125"/>
      <c r="L141" s="125"/>
      <c r="M141" s="221" t="s">
        <v>2410</v>
      </c>
      <c r="N141" s="43" t="s">
        <v>2414</v>
      </c>
      <c r="O141" s="43" t="s">
        <v>2437</v>
      </c>
      <c r="P141" s="43" t="s">
        <v>2438</v>
      </c>
      <c r="Q141" s="43" t="s">
        <v>2439</v>
      </c>
      <c r="R141" s="11" t="s">
        <v>2598</v>
      </c>
      <c r="S141" s="11" t="s">
        <v>2602</v>
      </c>
      <c r="T141" s="46">
        <v>10</v>
      </c>
      <c r="U141" s="94">
        <v>3</v>
      </c>
      <c r="V141" s="94"/>
      <c r="W141" s="259">
        <v>30</v>
      </c>
      <c r="X141" s="289"/>
      <c r="Y141" s="295"/>
      <c r="Z141" s="300">
        <v>1</v>
      </c>
      <c r="AA141" s="268"/>
      <c r="AB141" s="267">
        <v>1</v>
      </c>
      <c r="AC141" s="267"/>
      <c r="AD141" s="267"/>
      <c r="AE141" s="271"/>
      <c r="AF141" s="275"/>
      <c r="AG141" s="275"/>
      <c r="AH141" s="267">
        <v>1</v>
      </c>
      <c r="AI141" s="275"/>
    </row>
    <row r="142" spans="2:35" ht="48">
      <c r="B142" s="219"/>
      <c r="C142" s="183"/>
      <c r="D142" s="183"/>
      <c r="E142" s="183"/>
      <c r="F142" s="188"/>
      <c r="G142" s="125"/>
      <c r="H142" s="125"/>
      <c r="I142" s="125"/>
      <c r="J142" s="125"/>
      <c r="K142" s="125"/>
      <c r="L142" s="125"/>
      <c r="M142" s="221" t="s">
        <v>2411</v>
      </c>
      <c r="N142" s="43" t="s">
        <v>2415</v>
      </c>
      <c r="O142" s="43" t="s">
        <v>2437</v>
      </c>
      <c r="P142" s="43" t="s">
        <v>2445</v>
      </c>
      <c r="Q142" s="43" t="s">
        <v>2448</v>
      </c>
      <c r="R142" s="11" t="s">
        <v>2609</v>
      </c>
      <c r="S142" s="11" t="s">
        <v>2599</v>
      </c>
      <c r="T142" s="46">
        <v>10</v>
      </c>
      <c r="U142" s="94">
        <v>3</v>
      </c>
      <c r="V142" s="94"/>
      <c r="W142" s="259">
        <v>30</v>
      </c>
      <c r="X142" s="289"/>
      <c r="Y142" s="295"/>
      <c r="Z142" s="300">
        <v>1</v>
      </c>
      <c r="AA142" s="268"/>
      <c r="AB142" s="267">
        <v>1</v>
      </c>
      <c r="AC142" s="267"/>
      <c r="AD142" s="267"/>
      <c r="AE142" s="271"/>
      <c r="AF142" s="275"/>
      <c r="AG142" s="275"/>
      <c r="AH142" s="267">
        <v>1</v>
      </c>
      <c r="AI142" s="275"/>
    </row>
    <row r="143" spans="2:35" ht="48">
      <c r="B143" s="219"/>
      <c r="C143" s="183"/>
      <c r="D143" s="183"/>
      <c r="E143" s="183"/>
      <c r="F143" s="188"/>
      <c r="G143" s="125"/>
      <c r="H143" s="125"/>
      <c r="I143" s="125"/>
      <c r="J143" s="125"/>
      <c r="K143" s="125"/>
      <c r="L143" s="125"/>
      <c r="M143" s="221" t="s">
        <v>2412</v>
      </c>
      <c r="N143" s="43" t="s">
        <v>2416</v>
      </c>
      <c r="O143" s="156" t="s">
        <v>2442</v>
      </c>
      <c r="P143" s="43" t="s">
        <v>2440</v>
      </c>
      <c r="Q143" s="156" t="s">
        <v>2441</v>
      </c>
      <c r="R143" s="11" t="s">
        <v>2600</v>
      </c>
      <c r="S143" s="11" t="s">
        <v>2601</v>
      </c>
      <c r="T143" s="46">
        <v>10</v>
      </c>
      <c r="U143" s="94">
        <v>3</v>
      </c>
      <c r="V143" s="94"/>
      <c r="W143" s="259">
        <v>30</v>
      </c>
      <c r="X143" s="289"/>
      <c r="Y143" s="295"/>
      <c r="Z143" s="300">
        <v>1</v>
      </c>
      <c r="AA143" s="268"/>
      <c r="AB143" s="267">
        <v>1</v>
      </c>
      <c r="AC143" s="267"/>
      <c r="AD143" s="267"/>
      <c r="AE143" s="271"/>
      <c r="AF143" s="275"/>
      <c r="AG143" s="275"/>
      <c r="AH143" s="267">
        <v>1</v>
      </c>
      <c r="AI143" s="275"/>
    </row>
    <row r="144" spans="2:35" ht="60">
      <c r="B144" s="219"/>
      <c r="C144" s="183"/>
      <c r="D144" s="183"/>
      <c r="E144" s="183"/>
      <c r="F144" s="188"/>
      <c r="G144" s="125"/>
      <c r="H144" s="125"/>
      <c r="I144" s="125"/>
      <c r="J144" s="125"/>
      <c r="K144" s="125"/>
      <c r="L144" s="125"/>
      <c r="M144" s="221" t="s">
        <v>2413</v>
      </c>
      <c r="N144" s="43" t="s">
        <v>2436</v>
      </c>
      <c r="O144" s="156" t="s">
        <v>2443</v>
      </c>
      <c r="P144" s="43" t="s">
        <v>2447</v>
      </c>
      <c r="Q144" s="156" t="s">
        <v>2446</v>
      </c>
      <c r="R144" s="11" t="s">
        <v>2610</v>
      </c>
      <c r="S144" s="11" t="s">
        <v>2611</v>
      </c>
      <c r="T144" s="46">
        <v>10</v>
      </c>
      <c r="U144" s="94">
        <v>3</v>
      </c>
      <c r="V144" s="94"/>
      <c r="W144" s="259">
        <v>30</v>
      </c>
      <c r="X144" s="289"/>
      <c r="Y144" s="295"/>
      <c r="Z144" s="300">
        <v>1</v>
      </c>
      <c r="AA144" s="268"/>
      <c r="AB144" s="267">
        <v>1</v>
      </c>
      <c r="AC144" s="267"/>
      <c r="AD144" s="267"/>
      <c r="AE144" s="271"/>
      <c r="AF144" s="275"/>
      <c r="AG144" s="275"/>
      <c r="AH144" s="267">
        <v>1</v>
      </c>
      <c r="AI144" s="275"/>
    </row>
    <row r="145" spans="2:35" ht="36">
      <c r="B145" s="219"/>
      <c r="C145" s="183"/>
      <c r="D145" s="183"/>
      <c r="E145" s="183"/>
      <c r="F145" s="188"/>
      <c r="G145" s="125"/>
      <c r="H145" s="125"/>
      <c r="I145" s="125"/>
      <c r="J145" s="125"/>
      <c r="K145" s="125"/>
      <c r="L145" s="125"/>
      <c r="M145" s="221" t="s">
        <v>2426</v>
      </c>
      <c r="N145" s="43" t="s">
        <v>2428</v>
      </c>
      <c r="O145" s="156" t="s">
        <v>2444</v>
      </c>
      <c r="P145" s="43" t="s">
        <v>2590</v>
      </c>
      <c r="Q145" s="156" t="s">
        <v>2591</v>
      </c>
      <c r="R145" s="11" t="s">
        <v>2595</v>
      </c>
      <c r="S145" s="11" t="s">
        <v>2592</v>
      </c>
      <c r="T145" s="46">
        <v>8</v>
      </c>
      <c r="U145" s="94">
        <v>2</v>
      </c>
      <c r="V145" s="94"/>
      <c r="W145" s="259">
        <v>30</v>
      </c>
      <c r="X145" s="289"/>
      <c r="Y145" s="295"/>
      <c r="Z145" s="300">
        <v>1</v>
      </c>
      <c r="AA145" s="268"/>
      <c r="AB145" s="267">
        <v>1</v>
      </c>
      <c r="AC145" s="267"/>
      <c r="AD145" s="267"/>
      <c r="AE145" s="271"/>
      <c r="AF145" s="275"/>
      <c r="AG145" s="275"/>
      <c r="AH145" s="267">
        <v>1</v>
      </c>
      <c r="AI145" s="275"/>
    </row>
    <row r="146" spans="2:35" ht="48">
      <c r="B146" s="219"/>
      <c r="C146" s="183"/>
      <c r="D146" s="183"/>
      <c r="E146" s="183"/>
      <c r="F146" s="188"/>
      <c r="G146" s="125"/>
      <c r="H146" s="125"/>
      <c r="I146" s="125"/>
      <c r="J146" s="125"/>
      <c r="K146" s="125"/>
      <c r="L146" s="125"/>
      <c r="M146" s="221" t="s">
        <v>2458</v>
      </c>
      <c r="N146" s="233" t="s">
        <v>2568</v>
      </c>
      <c r="O146" s="43" t="s">
        <v>2532</v>
      </c>
      <c r="P146" s="233" t="s">
        <v>2531</v>
      </c>
      <c r="Q146" s="43" t="s">
        <v>2548</v>
      </c>
      <c r="R146" s="11" t="s">
        <v>2784</v>
      </c>
      <c r="S146" s="11" t="s">
        <v>2785</v>
      </c>
      <c r="T146" s="46">
        <v>12</v>
      </c>
      <c r="U146" s="94">
        <v>3</v>
      </c>
      <c r="V146" s="94"/>
      <c r="W146" s="259">
        <v>30</v>
      </c>
      <c r="X146" s="289"/>
      <c r="Y146" s="295">
        <v>1</v>
      </c>
      <c r="Z146" s="300"/>
      <c r="AA146" s="268"/>
      <c r="AB146" s="267">
        <v>1</v>
      </c>
      <c r="AC146" s="267"/>
      <c r="AD146" s="267"/>
      <c r="AE146" s="271"/>
      <c r="AF146" s="275"/>
      <c r="AG146" s="275"/>
      <c r="AH146" s="267">
        <v>1</v>
      </c>
      <c r="AI146" s="275"/>
    </row>
    <row r="147" spans="2:35" ht="48">
      <c r="B147" s="219"/>
      <c r="C147" s="183"/>
      <c r="D147" s="183"/>
      <c r="E147" s="183"/>
      <c r="F147" s="188"/>
      <c r="G147" s="125"/>
      <c r="H147" s="125"/>
      <c r="I147" s="125"/>
      <c r="J147" s="125"/>
      <c r="K147" s="125"/>
      <c r="L147" s="125"/>
      <c r="M147" s="221" t="s">
        <v>2528</v>
      </c>
      <c r="N147" s="224" t="s">
        <v>2567</v>
      </c>
      <c r="O147" s="43" t="s">
        <v>2533</v>
      </c>
      <c r="P147" s="224" t="s">
        <v>2534</v>
      </c>
      <c r="Q147" s="43" t="s">
        <v>2550</v>
      </c>
      <c r="R147" s="11" t="s">
        <v>2593</v>
      </c>
      <c r="S147" s="11" t="s">
        <v>2589</v>
      </c>
      <c r="T147" s="46">
        <v>14</v>
      </c>
      <c r="U147" s="94">
        <v>4</v>
      </c>
      <c r="V147" s="94"/>
      <c r="W147" s="259">
        <v>30</v>
      </c>
      <c r="X147" s="289"/>
      <c r="Y147" s="295"/>
      <c r="Z147" s="300">
        <v>1</v>
      </c>
      <c r="AA147" s="268"/>
      <c r="AB147" s="267">
        <v>1</v>
      </c>
      <c r="AC147" s="267"/>
      <c r="AD147" s="267"/>
      <c r="AE147" s="271"/>
      <c r="AF147" s="275"/>
      <c r="AG147" s="275"/>
      <c r="AH147" s="267">
        <v>1</v>
      </c>
      <c r="AI147" s="275"/>
    </row>
    <row r="148" spans="2:35" ht="48">
      <c r="B148" s="219"/>
      <c r="C148" s="183"/>
      <c r="D148" s="183"/>
      <c r="E148" s="183"/>
      <c r="F148" s="188"/>
      <c r="G148" s="125"/>
      <c r="H148" s="125"/>
      <c r="I148" s="125"/>
      <c r="J148" s="125"/>
      <c r="K148" s="125"/>
      <c r="L148" s="125"/>
      <c r="M148" s="221" t="s">
        <v>2529</v>
      </c>
      <c r="N148" s="224" t="s">
        <v>2566</v>
      </c>
      <c r="O148" s="43" t="s">
        <v>2536</v>
      </c>
      <c r="P148" s="224" t="s">
        <v>2535</v>
      </c>
      <c r="Q148" s="43" t="s">
        <v>2547</v>
      </c>
      <c r="R148" s="11" t="s">
        <v>2594</v>
      </c>
      <c r="S148" s="11" t="s">
        <v>2588</v>
      </c>
      <c r="T148" s="46">
        <v>14</v>
      </c>
      <c r="U148" s="94">
        <v>4</v>
      </c>
      <c r="V148" s="94"/>
      <c r="W148" s="259">
        <v>20</v>
      </c>
      <c r="X148" s="289"/>
      <c r="Y148" s="295">
        <v>1</v>
      </c>
      <c r="Z148" s="300"/>
      <c r="AA148" s="268"/>
      <c r="AB148" s="267">
        <v>1</v>
      </c>
      <c r="AC148" s="267"/>
      <c r="AD148" s="267"/>
      <c r="AE148" s="271"/>
      <c r="AF148" s="275"/>
      <c r="AG148" s="275"/>
      <c r="AH148" s="267">
        <v>1</v>
      </c>
      <c r="AI148" s="275"/>
    </row>
    <row r="149" spans="2:35" ht="48">
      <c r="B149" s="219"/>
      <c r="C149" s="183"/>
      <c r="D149" s="183"/>
      <c r="E149" s="183"/>
      <c r="F149" s="188"/>
      <c r="G149" s="125"/>
      <c r="H149" s="125"/>
      <c r="I149" s="125"/>
      <c r="J149" s="125"/>
      <c r="K149" s="125"/>
      <c r="L149" s="125"/>
      <c r="M149" s="221" t="s">
        <v>2530</v>
      </c>
      <c r="N149" s="233" t="s">
        <v>2565</v>
      </c>
      <c r="O149" s="43" t="s">
        <v>2551</v>
      </c>
      <c r="P149" s="233" t="s">
        <v>3478</v>
      </c>
      <c r="Q149" s="43" t="s">
        <v>3479</v>
      </c>
      <c r="R149" s="231" t="s">
        <v>2586</v>
      </c>
      <c r="S149" s="231" t="s">
        <v>2587</v>
      </c>
      <c r="T149" s="46">
        <v>8</v>
      </c>
      <c r="U149" s="94">
        <v>2</v>
      </c>
      <c r="V149" s="94"/>
      <c r="W149" s="259">
        <v>30</v>
      </c>
      <c r="X149" s="289"/>
      <c r="Y149" s="295"/>
      <c r="Z149" s="300">
        <v>1</v>
      </c>
      <c r="AA149" s="268"/>
      <c r="AB149" s="267">
        <v>1</v>
      </c>
      <c r="AC149" s="267"/>
      <c r="AD149" s="267"/>
      <c r="AE149" s="271"/>
      <c r="AF149" s="275"/>
      <c r="AG149" s="275"/>
      <c r="AH149" s="267">
        <v>1</v>
      </c>
      <c r="AI149" s="275"/>
    </row>
    <row r="150" spans="2:35" ht="48">
      <c r="B150" s="219"/>
      <c r="C150" s="183"/>
      <c r="D150" s="183"/>
      <c r="E150" s="183"/>
      <c r="F150" s="188"/>
      <c r="G150" s="125"/>
      <c r="H150" s="125"/>
      <c r="I150" s="125"/>
      <c r="J150" s="125"/>
      <c r="K150" s="125"/>
      <c r="L150" s="125"/>
      <c r="M150" s="221" t="s">
        <v>3256</v>
      </c>
      <c r="N150" s="233" t="s">
        <v>3277</v>
      </c>
      <c r="O150" s="233" t="s">
        <v>3300</v>
      </c>
      <c r="P150" s="253" t="s">
        <v>3298</v>
      </c>
      <c r="Q150" s="233" t="s">
        <v>3299</v>
      </c>
      <c r="R150" s="231" t="s">
        <v>3492</v>
      </c>
      <c r="S150" s="231" t="s">
        <v>3493</v>
      </c>
      <c r="T150" s="46">
        <v>8</v>
      </c>
      <c r="U150" s="94">
        <v>2</v>
      </c>
      <c r="V150" s="94"/>
      <c r="W150" s="259">
        <v>20</v>
      </c>
      <c r="X150" s="289"/>
      <c r="Y150" s="295"/>
      <c r="Z150" s="300">
        <v>1</v>
      </c>
      <c r="AA150" s="268"/>
      <c r="AB150" s="267">
        <v>1</v>
      </c>
      <c r="AC150" s="267"/>
      <c r="AD150" s="267"/>
      <c r="AE150" s="271"/>
      <c r="AF150" s="275"/>
      <c r="AG150" s="275"/>
      <c r="AH150" s="267">
        <v>1</v>
      </c>
      <c r="AI150" s="275"/>
    </row>
    <row r="151" spans="2:35" ht="48">
      <c r="B151" s="219"/>
      <c r="C151" s="183"/>
      <c r="D151" s="183"/>
      <c r="E151" s="183"/>
      <c r="F151" s="188"/>
      <c r="G151" s="125"/>
      <c r="H151" s="125"/>
      <c r="I151" s="125"/>
      <c r="J151" s="125"/>
      <c r="K151" s="125"/>
      <c r="L151" s="125"/>
      <c r="M151" s="221" t="s">
        <v>3257</v>
      </c>
      <c r="N151" s="233" t="s">
        <v>3304</v>
      </c>
      <c r="O151" s="233" t="s">
        <v>3305</v>
      </c>
      <c r="P151" s="253" t="s">
        <v>3272</v>
      </c>
      <c r="Q151" s="233" t="s">
        <v>3305</v>
      </c>
      <c r="R151" s="231" t="s">
        <v>3490</v>
      </c>
      <c r="S151" s="231" t="s">
        <v>3494</v>
      </c>
      <c r="T151" s="46">
        <v>8</v>
      </c>
      <c r="U151" s="94">
        <v>2</v>
      </c>
      <c r="V151" s="94"/>
      <c r="W151" s="259">
        <v>20</v>
      </c>
      <c r="X151" s="289"/>
      <c r="Y151" s="295"/>
      <c r="Z151" s="300">
        <v>1</v>
      </c>
      <c r="AA151" s="268"/>
      <c r="AB151" s="267">
        <v>1</v>
      </c>
      <c r="AC151" s="267"/>
      <c r="AD151" s="267"/>
      <c r="AE151" s="271"/>
      <c r="AF151" s="275"/>
      <c r="AG151" s="275"/>
      <c r="AH151" s="267">
        <v>1</v>
      </c>
      <c r="AI151" s="275"/>
    </row>
    <row r="152" spans="2:35" ht="48">
      <c r="B152" s="219"/>
      <c r="C152" s="183"/>
      <c r="D152" s="183"/>
      <c r="E152" s="183"/>
      <c r="F152" s="188"/>
      <c r="G152" s="125"/>
      <c r="H152" s="125"/>
      <c r="I152" s="125"/>
      <c r="J152" s="125"/>
      <c r="K152" s="125"/>
      <c r="L152" s="125"/>
      <c r="M152" s="221" t="s">
        <v>3258</v>
      </c>
      <c r="N152" s="233" t="s">
        <v>3278</v>
      </c>
      <c r="O152" s="233" t="s">
        <v>3306</v>
      </c>
      <c r="P152" s="253" t="s">
        <v>3274</v>
      </c>
      <c r="Q152" s="233" t="s">
        <v>3306</v>
      </c>
      <c r="R152" s="231" t="s">
        <v>3489</v>
      </c>
      <c r="S152" s="231" t="s">
        <v>3495</v>
      </c>
      <c r="T152" s="46">
        <v>14</v>
      </c>
      <c r="U152" s="94">
        <v>4</v>
      </c>
      <c r="V152" s="94"/>
      <c r="W152" s="259">
        <v>20</v>
      </c>
      <c r="X152" s="289"/>
      <c r="Y152" s="295"/>
      <c r="Z152" s="300">
        <v>1</v>
      </c>
      <c r="AA152" s="268"/>
      <c r="AB152" s="267">
        <v>1</v>
      </c>
      <c r="AC152" s="267"/>
      <c r="AD152" s="267"/>
      <c r="AE152" s="271"/>
      <c r="AF152" s="275"/>
      <c r="AG152" s="275"/>
      <c r="AH152" s="267">
        <v>1</v>
      </c>
      <c r="AI152" s="275"/>
    </row>
    <row r="153" spans="2:35" ht="48">
      <c r="B153" s="219"/>
      <c r="C153" s="183"/>
      <c r="D153" s="183"/>
      <c r="E153" s="183"/>
      <c r="F153" s="188"/>
      <c r="G153" s="125"/>
      <c r="H153" s="125"/>
      <c r="I153" s="125"/>
      <c r="J153" s="125"/>
      <c r="K153" s="125"/>
      <c r="L153" s="125"/>
      <c r="M153" s="221" t="s">
        <v>3259</v>
      </c>
      <c r="N153" s="233" t="s">
        <v>3295</v>
      </c>
      <c r="O153" s="233" t="s">
        <v>3307</v>
      </c>
      <c r="P153" s="253" t="s">
        <v>3275</v>
      </c>
      <c r="Q153" s="233" t="s">
        <v>3476</v>
      </c>
      <c r="R153" s="231" t="s">
        <v>3477</v>
      </c>
      <c r="S153" s="231" t="s">
        <v>3496</v>
      </c>
      <c r="T153" s="46">
        <v>14</v>
      </c>
      <c r="U153" s="94">
        <v>4</v>
      </c>
      <c r="V153" s="94"/>
      <c r="W153" s="259">
        <v>20</v>
      </c>
      <c r="X153" s="289"/>
      <c r="Y153" s="295"/>
      <c r="Z153" s="300">
        <v>1</v>
      </c>
      <c r="AA153" s="268"/>
      <c r="AB153" s="267">
        <v>1</v>
      </c>
      <c r="AC153" s="267"/>
      <c r="AD153" s="267"/>
      <c r="AE153" s="271"/>
      <c r="AF153" s="275"/>
      <c r="AG153" s="275"/>
      <c r="AH153" s="267">
        <v>1</v>
      </c>
      <c r="AI153" s="275"/>
    </row>
    <row r="154" spans="2:35" ht="48">
      <c r="B154" s="219"/>
      <c r="C154" s="183"/>
      <c r="D154" s="183"/>
      <c r="E154" s="183"/>
      <c r="F154" s="188"/>
      <c r="G154" s="125"/>
      <c r="H154" s="125"/>
      <c r="I154" s="125"/>
      <c r="J154" s="125"/>
      <c r="K154" s="125"/>
      <c r="L154" s="125"/>
      <c r="M154" s="221" t="s">
        <v>3260</v>
      </c>
      <c r="N154" s="233" t="s">
        <v>3276</v>
      </c>
      <c r="O154" s="254" t="s">
        <v>3308</v>
      </c>
      <c r="P154" s="233" t="s">
        <v>3276</v>
      </c>
      <c r="Q154" s="254" t="s">
        <v>3308</v>
      </c>
      <c r="R154" s="231" t="s">
        <v>3488</v>
      </c>
      <c r="S154" s="231" t="s">
        <v>3497</v>
      </c>
      <c r="T154" s="46">
        <v>14</v>
      </c>
      <c r="U154" s="94">
        <v>4</v>
      </c>
      <c r="V154" s="94"/>
      <c r="W154" s="259">
        <v>20</v>
      </c>
      <c r="X154" s="289"/>
      <c r="Y154" s="295"/>
      <c r="Z154" s="300">
        <v>1</v>
      </c>
      <c r="AA154" s="268"/>
      <c r="AB154" s="267">
        <v>1</v>
      </c>
      <c r="AC154" s="267"/>
      <c r="AD154" s="267"/>
      <c r="AE154" s="271"/>
      <c r="AF154" s="275"/>
      <c r="AG154" s="275"/>
      <c r="AH154" s="267">
        <v>1</v>
      </c>
      <c r="AI154" s="275"/>
    </row>
    <row r="155" spans="2:35" ht="48">
      <c r="B155" s="219"/>
      <c r="C155" s="183"/>
      <c r="D155" s="183"/>
      <c r="E155" s="183"/>
      <c r="F155" s="188"/>
      <c r="G155" s="125"/>
      <c r="H155" s="125"/>
      <c r="I155" s="125"/>
      <c r="J155" s="125"/>
      <c r="K155" s="125"/>
      <c r="L155" s="125"/>
      <c r="M155" s="221" t="s">
        <v>3261</v>
      </c>
      <c r="N155" s="253" t="s">
        <v>3296</v>
      </c>
      <c r="O155" s="253" t="s">
        <v>3309</v>
      </c>
      <c r="P155" s="253" t="s">
        <v>3297</v>
      </c>
      <c r="Q155" s="253" t="s">
        <v>3309</v>
      </c>
      <c r="R155" s="231" t="s">
        <v>3491</v>
      </c>
      <c r="S155" s="231" t="s">
        <v>3498</v>
      </c>
      <c r="T155" s="46">
        <v>14</v>
      </c>
      <c r="U155" s="94">
        <v>4</v>
      </c>
      <c r="V155" s="94"/>
      <c r="W155" s="259">
        <v>20</v>
      </c>
      <c r="X155" s="289"/>
      <c r="Y155" s="295"/>
      <c r="Z155" s="300">
        <v>1</v>
      </c>
      <c r="AA155" s="268"/>
      <c r="AB155" s="267">
        <v>1</v>
      </c>
      <c r="AC155" s="267"/>
      <c r="AD155" s="267"/>
      <c r="AE155" s="271"/>
      <c r="AF155" s="275"/>
      <c r="AG155" s="275"/>
      <c r="AH155" s="267">
        <v>1</v>
      </c>
      <c r="AI155" s="275"/>
    </row>
    <row r="156" spans="2:35" ht="48">
      <c r="B156" s="219"/>
      <c r="C156" s="183"/>
      <c r="D156" s="183"/>
      <c r="E156" s="183"/>
      <c r="F156" s="188"/>
      <c r="G156" s="125"/>
      <c r="H156" s="125"/>
      <c r="I156" s="125"/>
      <c r="J156" s="125"/>
      <c r="K156" s="125"/>
      <c r="L156" s="125"/>
      <c r="M156" s="221" t="s">
        <v>3262</v>
      </c>
      <c r="N156" s="253" t="s">
        <v>3271</v>
      </c>
      <c r="O156" s="253" t="s">
        <v>3310</v>
      </c>
      <c r="P156" s="253" t="s">
        <v>3273</v>
      </c>
      <c r="Q156" s="253" t="s">
        <v>3331</v>
      </c>
      <c r="R156" s="231" t="s">
        <v>3499</v>
      </c>
      <c r="S156" s="231" t="s">
        <v>3500</v>
      </c>
      <c r="T156" s="46">
        <v>14</v>
      </c>
      <c r="U156" s="94">
        <v>4</v>
      </c>
      <c r="V156" s="94"/>
      <c r="W156" s="259">
        <v>20</v>
      </c>
      <c r="X156" s="289"/>
      <c r="Y156" s="295"/>
      <c r="Z156" s="300">
        <v>1</v>
      </c>
      <c r="AA156" s="268"/>
      <c r="AB156" s="267">
        <v>1</v>
      </c>
      <c r="AC156" s="267"/>
      <c r="AD156" s="267"/>
      <c r="AE156" s="271"/>
      <c r="AF156" s="275"/>
      <c r="AG156" s="275"/>
      <c r="AH156" s="267">
        <v>1</v>
      </c>
      <c r="AI156" s="275"/>
    </row>
    <row r="157" spans="2:35" ht="48">
      <c r="B157" s="219"/>
      <c r="C157" s="183"/>
      <c r="D157" s="183"/>
      <c r="E157" s="183"/>
      <c r="F157" s="188"/>
      <c r="G157" s="125"/>
      <c r="H157" s="125"/>
      <c r="I157" s="125"/>
      <c r="J157" s="125"/>
      <c r="K157" s="125"/>
      <c r="L157" s="125"/>
      <c r="M157" s="221" t="s">
        <v>3263</v>
      </c>
      <c r="N157" s="253" t="s">
        <v>3279</v>
      </c>
      <c r="O157" s="253" t="s">
        <v>3329</v>
      </c>
      <c r="P157" s="253" t="s">
        <v>3285</v>
      </c>
      <c r="Q157" s="253" t="s">
        <v>3330</v>
      </c>
      <c r="R157" s="231" t="s">
        <v>3501</v>
      </c>
      <c r="S157" s="231" t="s">
        <v>3502</v>
      </c>
      <c r="T157" s="46">
        <v>14</v>
      </c>
      <c r="U157" s="94">
        <v>4</v>
      </c>
      <c r="V157" s="94"/>
      <c r="W157" s="259">
        <v>20</v>
      </c>
      <c r="X157" s="289"/>
      <c r="Y157" s="295"/>
      <c r="Z157" s="300">
        <v>1</v>
      </c>
      <c r="AA157" s="268"/>
      <c r="AB157" s="267">
        <v>1</v>
      </c>
      <c r="AC157" s="267"/>
      <c r="AD157" s="267"/>
      <c r="AE157" s="271"/>
      <c r="AF157" s="275"/>
      <c r="AG157" s="275"/>
      <c r="AH157" s="267">
        <v>1</v>
      </c>
      <c r="AI157" s="275"/>
    </row>
    <row r="158" spans="2:35" ht="48">
      <c r="B158" s="219"/>
      <c r="C158" s="183"/>
      <c r="D158" s="183"/>
      <c r="E158" s="183"/>
      <c r="F158" s="188"/>
      <c r="G158" s="125"/>
      <c r="H158" s="125"/>
      <c r="I158" s="125"/>
      <c r="J158" s="125"/>
      <c r="K158" s="125"/>
      <c r="L158" s="125"/>
      <c r="M158" s="221" t="s">
        <v>3264</v>
      </c>
      <c r="N158" s="253" t="s">
        <v>3280</v>
      </c>
      <c r="O158" s="253" t="s">
        <v>3332</v>
      </c>
      <c r="P158" s="253" t="s">
        <v>3281</v>
      </c>
      <c r="Q158" s="253" t="s">
        <v>3333</v>
      </c>
      <c r="R158" s="231" t="s">
        <v>3482</v>
      </c>
      <c r="S158" s="231" t="s">
        <v>3503</v>
      </c>
      <c r="T158" s="46">
        <v>14</v>
      </c>
      <c r="U158" s="94">
        <v>4</v>
      </c>
      <c r="V158" s="94"/>
      <c r="W158" s="259">
        <v>20</v>
      </c>
      <c r="X158" s="289"/>
      <c r="Y158" s="295"/>
      <c r="Z158" s="300">
        <v>1</v>
      </c>
      <c r="AA158" s="268"/>
      <c r="AB158" s="267">
        <v>1</v>
      </c>
      <c r="AC158" s="267"/>
      <c r="AD158" s="267"/>
      <c r="AE158" s="271"/>
      <c r="AF158" s="275"/>
      <c r="AG158" s="275"/>
      <c r="AH158" s="267">
        <v>1</v>
      </c>
      <c r="AI158" s="275"/>
    </row>
    <row r="159" spans="2:35" ht="48">
      <c r="B159" s="219"/>
      <c r="C159" s="183"/>
      <c r="D159" s="183"/>
      <c r="E159" s="183"/>
      <c r="F159" s="188"/>
      <c r="G159" s="125"/>
      <c r="H159" s="125"/>
      <c r="I159" s="125"/>
      <c r="J159" s="125"/>
      <c r="K159" s="125"/>
      <c r="L159" s="125"/>
      <c r="M159" s="221" t="s">
        <v>3265</v>
      </c>
      <c r="N159" s="253" t="s">
        <v>3282</v>
      </c>
      <c r="O159" s="253" t="s">
        <v>3334</v>
      </c>
      <c r="P159" s="253" t="s">
        <v>3284</v>
      </c>
      <c r="Q159" s="253" t="s">
        <v>3335</v>
      </c>
      <c r="R159" s="231" t="s">
        <v>3484</v>
      </c>
      <c r="S159" s="231" t="s">
        <v>3504</v>
      </c>
      <c r="T159" s="46">
        <v>14</v>
      </c>
      <c r="U159" s="94">
        <v>4</v>
      </c>
      <c r="V159" s="94"/>
      <c r="W159" s="259">
        <v>20</v>
      </c>
      <c r="X159" s="289">
        <v>1</v>
      </c>
      <c r="Y159" s="295"/>
      <c r="Z159" s="300">
        <v>1</v>
      </c>
      <c r="AA159" s="268"/>
      <c r="AB159" s="267">
        <v>1</v>
      </c>
      <c r="AC159" s="267"/>
      <c r="AD159" s="267"/>
      <c r="AE159" s="271"/>
      <c r="AF159" s="275"/>
      <c r="AG159" s="275"/>
      <c r="AH159" s="267">
        <v>1</v>
      </c>
      <c r="AI159" s="275"/>
    </row>
    <row r="160" spans="2:35" ht="48">
      <c r="B160" s="219"/>
      <c r="C160" s="183"/>
      <c r="D160" s="183"/>
      <c r="E160" s="183"/>
      <c r="F160" s="188"/>
      <c r="G160" s="125"/>
      <c r="H160" s="125"/>
      <c r="I160" s="125"/>
      <c r="J160" s="125"/>
      <c r="K160" s="125"/>
      <c r="L160" s="125"/>
      <c r="M160" s="221" t="s">
        <v>3266</v>
      </c>
      <c r="N160" s="253" t="s">
        <v>3290</v>
      </c>
      <c r="O160" s="253" t="s">
        <v>3336</v>
      </c>
      <c r="P160" s="233" t="s">
        <v>3283</v>
      </c>
      <c r="Q160" s="253" t="s">
        <v>3338</v>
      </c>
      <c r="R160" s="231" t="s">
        <v>3481</v>
      </c>
      <c r="S160" s="231" t="s">
        <v>3505</v>
      </c>
      <c r="T160" s="46">
        <v>12</v>
      </c>
      <c r="U160" s="94">
        <v>3</v>
      </c>
      <c r="V160" s="94"/>
      <c r="W160" s="259">
        <v>20</v>
      </c>
      <c r="X160" s="289"/>
      <c r="Y160" s="295"/>
      <c r="Z160" s="300">
        <v>1</v>
      </c>
      <c r="AA160" s="268"/>
      <c r="AB160" s="267">
        <v>1</v>
      </c>
      <c r="AC160" s="267"/>
      <c r="AD160" s="267"/>
      <c r="AE160" s="271"/>
      <c r="AF160" s="275"/>
      <c r="AG160" s="275"/>
      <c r="AH160" s="267">
        <v>1</v>
      </c>
      <c r="AI160" s="275"/>
    </row>
    <row r="161" spans="2:35" ht="48">
      <c r="B161" s="219"/>
      <c r="C161" s="183"/>
      <c r="D161" s="183"/>
      <c r="E161" s="183"/>
      <c r="F161" s="188"/>
      <c r="G161" s="125"/>
      <c r="H161" s="125"/>
      <c r="I161" s="125"/>
      <c r="J161" s="125"/>
      <c r="K161" s="125"/>
      <c r="L161" s="125"/>
      <c r="M161" s="221" t="s">
        <v>3267</v>
      </c>
      <c r="N161" s="233" t="s">
        <v>3289</v>
      </c>
      <c r="O161" s="253" t="s">
        <v>3337</v>
      </c>
      <c r="P161" s="253" t="s">
        <v>3291</v>
      </c>
      <c r="Q161" s="253" t="s">
        <v>3339</v>
      </c>
      <c r="R161" s="231" t="s">
        <v>3483</v>
      </c>
      <c r="S161" s="231" t="s">
        <v>3506</v>
      </c>
      <c r="T161" s="46">
        <v>12</v>
      </c>
      <c r="U161" s="94">
        <v>3</v>
      </c>
      <c r="V161" s="94"/>
      <c r="W161" s="259">
        <v>20</v>
      </c>
      <c r="X161" s="289"/>
      <c r="Y161" s="295"/>
      <c r="Z161" s="300">
        <v>1</v>
      </c>
      <c r="AA161" s="268"/>
      <c r="AB161" s="267">
        <v>1</v>
      </c>
      <c r="AC161" s="267"/>
      <c r="AD161" s="267"/>
      <c r="AE161" s="271"/>
      <c r="AF161" s="275"/>
      <c r="AG161" s="275"/>
      <c r="AH161" s="267">
        <v>1</v>
      </c>
      <c r="AI161" s="275"/>
    </row>
    <row r="162" spans="2:35" ht="48">
      <c r="B162" s="219"/>
      <c r="C162" s="183"/>
      <c r="D162" s="183"/>
      <c r="E162" s="183"/>
      <c r="F162" s="188"/>
      <c r="G162" s="125"/>
      <c r="H162" s="125"/>
      <c r="I162" s="125"/>
      <c r="J162" s="125"/>
      <c r="K162" s="125"/>
      <c r="L162" s="125"/>
      <c r="M162" s="221" t="s">
        <v>3268</v>
      </c>
      <c r="N162" s="253" t="s">
        <v>3286</v>
      </c>
      <c r="O162" s="253" t="s">
        <v>3301</v>
      </c>
      <c r="P162" s="253" t="s">
        <v>3292</v>
      </c>
      <c r="Q162" s="253" t="s">
        <v>3301</v>
      </c>
      <c r="R162" s="231" t="s">
        <v>3487</v>
      </c>
      <c r="S162" s="231" t="s">
        <v>3507</v>
      </c>
      <c r="T162" s="46">
        <v>12</v>
      </c>
      <c r="U162" s="94">
        <v>3</v>
      </c>
      <c r="V162" s="94"/>
      <c r="W162" s="259">
        <v>20</v>
      </c>
      <c r="X162" s="289"/>
      <c r="Y162" s="295"/>
      <c r="Z162" s="300">
        <v>1</v>
      </c>
      <c r="AA162" s="268"/>
      <c r="AB162" s="267">
        <v>1</v>
      </c>
      <c r="AC162" s="267"/>
      <c r="AD162" s="267"/>
      <c r="AE162" s="271"/>
      <c r="AF162" s="275"/>
      <c r="AG162" s="275"/>
      <c r="AH162" s="267">
        <v>1</v>
      </c>
      <c r="AI162" s="275"/>
    </row>
    <row r="163" spans="2:35" ht="48">
      <c r="B163" s="219"/>
      <c r="C163" s="183"/>
      <c r="D163" s="183"/>
      <c r="E163" s="183"/>
      <c r="F163" s="188"/>
      <c r="G163" s="125"/>
      <c r="H163" s="125"/>
      <c r="I163" s="125"/>
      <c r="J163" s="125"/>
      <c r="K163" s="125"/>
      <c r="L163" s="125"/>
      <c r="M163" s="221" t="s">
        <v>3269</v>
      </c>
      <c r="N163" s="254" t="s">
        <v>3287</v>
      </c>
      <c r="O163" s="254" t="s">
        <v>3302</v>
      </c>
      <c r="P163" s="254" t="s">
        <v>3293</v>
      </c>
      <c r="Q163" s="254" t="s">
        <v>3302</v>
      </c>
      <c r="R163" s="231" t="s">
        <v>3486</v>
      </c>
      <c r="S163" s="231" t="s">
        <v>3508</v>
      </c>
      <c r="T163" s="46">
        <v>14</v>
      </c>
      <c r="U163" s="94">
        <v>4</v>
      </c>
      <c r="V163" s="94"/>
      <c r="W163" s="259">
        <v>20</v>
      </c>
      <c r="X163" s="289"/>
      <c r="Y163" s="295"/>
      <c r="Z163" s="300">
        <v>1</v>
      </c>
      <c r="AA163" s="268"/>
      <c r="AB163" s="267">
        <v>1</v>
      </c>
      <c r="AC163" s="267"/>
      <c r="AD163" s="267"/>
      <c r="AE163" s="271"/>
      <c r="AF163" s="275"/>
      <c r="AG163" s="275"/>
      <c r="AH163" s="267">
        <v>1</v>
      </c>
      <c r="AI163" s="275"/>
    </row>
    <row r="164" spans="2:35" ht="48">
      <c r="B164" s="219"/>
      <c r="C164" s="183"/>
      <c r="D164" s="183"/>
      <c r="E164" s="183"/>
      <c r="F164" s="188"/>
      <c r="G164" s="125"/>
      <c r="H164" s="125"/>
      <c r="I164" s="125"/>
      <c r="J164" s="125"/>
      <c r="K164" s="125"/>
      <c r="L164" s="125"/>
      <c r="M164" s="221" t="s">
        <v>3270</v>
      </c>
      <c r="N164" s="254" t="s">
        <v>3288</v>
      </c>
      <c r="O164" s="254" t="s">
        <v>3303</v>
      </c>
      <c r="P164" s="253" t="s">
        <v>3294</v>
      </c>
      <c r="Q164" s="254" t="s">
        <v>3303</v>
      </c>
      <c r="R164" s="231" t="s">
        <v>3485</v>
      </c>
      <c r="S164" s="231" t="s">
        <v>3509</v>
      </c>
      <c r="T164" s="46">
        <v>14</v>
      </c>
      <c r="U164" s="94">
        <v>4</v>
      </c>
      <c r="V164" s="94"/>
      <c r="W164" s="259">
        <v>20</v>
      </c>
      <c r="X164" s="289"/>
      <c r="Y164" s="295"/>
      <c r="Z164" s="300">
        <v>1</v>
      </c>
      <c r="AA164" s="268"/>
      <c r="AB164" s="267">
        <v>1</v>
      </c>
      <c r="AC164" s="267"/>
      <c r="AD164" s="267"/>
      <c r="AE164" s="271"/>
      <c r="AF164" s="275"/>
      <c r="AG164" s="275"/>
      <c r="AH164" s="267">
        <v>1</v>
      </c>
      <c r="AI164" s="275"/>
    </row>
    <row r="165" spans="2:35" ht="48">
      <c r="B165" s="219">
        <v>520</v>
      </c>
      <c r="C165" s="183"/>
      <c r="D165" s="183"/>
      <c r="E165" s="183"/>
      <c r="F165" s="142" t="s">
        <v>2190</v>
      </c>
      <c r="G165" s="125"/>
      <c r="H165" s="125"/>
      <c r="I165" s="125"/>
      <c r="J165" s="125"/>
      <c r="K165" s="125"/>
      <c r="L165" s="125"/>
      <c r="M165" s="221" t="s">
        <v>2354</v>
      </c>
      <c r="N165" s="93" t="s">
        <v>2643</v>
      </c>
      <c r="O165" s="43" t="s">
        <v>2639</v>
      </c>
      <c r="P165" s="102" t="s">
        <v>2637</v>
      </c>
      <c r="Q165" s="43" t="s">
        <v>2809</v>
      </c>
      <c r="R165" s="55" t="s">
        <v>2644</v>
      </c>
      <c r="S165" s="55" t="s">
        <v>2810</v>
      </c>
      <c r="T165" s="46">
        <v>12</v>
      </c>
      <c r="U165" s="94">
        <v>3</v>
      </c>
      <c r="V165" s="94"/>
      <c r="W165" s="259">
        <v>20</v>
      </c>
      <c r="X165" s="289"/>
      <c r="Y165" s="295"/>
      <c r="Z165" s="300">
        <v>1</v>
      </c>
      <c r="AA165" s="268"/>
      <c r="AB165" s="267">
        <v>1</v>
      </c>
      <c r="AC165" s="267"/>
      <c r="AD165" s="267"/>
      <c r="AE165" s="271"/>
      <c r="AF165" s="275"/>
      <c r="AG165" s="275"/>
      <c r="AH165" s="267">
        <v>1</v>
      </c>
      <c r="AI165" s="275"/>
    </row>
    <row r="166" spans="2:35" ht="48">
      <c r="B166" s="219"/>
      <c r="C166" s="183"/>
      <c r="D166" s="183"/>
      <c r="E166" s="183"/>
      <c r="F166" s="142"/>
      <c r="G166" s="125"/>
      <c r="H166" s="125"/>
      <c r="I166" s="125"/>
      <c r="J166" s="125"/>
      <c r="K166" s="125"/>
      <c r="L166" s="125"/>
      <c r="M166" s="221" t="s">
        <v>2362</v>
      </c>
      <c r="N166" s="93" t="s">
        <v>2638</v>
      </c>
      <c r="O166" s="43" t="s">
        <v>2640</v>
      </c>
      <c r="P166" s="93" t="s">
        <v>2641</v>
      </c>
      <c r="Q166" s="43" t="s">
        <v>2811</v>
      </c>
      <c r="R166" s="55" t="s">
        <v>2642</v>
      </c>
      <c r="S166" s="55" t="s">
        <v>2812</v>
      </c>
      <c r="T166" s="46">
        <v>12</v>
      </c>
      <c r="U166" s="94">
        <v>3</v>
      </c>
      <c r="V166" s="94"/>
      <c r="W166" s="259">
        <v>20</v>
      </c>
      <c r="X166" s="289"/>
      <c r="Y166" s="295"/>
      <c r="Z166" s="300">
        <v>1</v>
      </c>
      <c r="AA166" s="268"/>
      <c r="AB166" s="267">
        <v>1</v>
      </c>
      <c r="AC166" s="267"/>
      <c r="AD166" s="267"/>
      <c r="AE166" s="271"/>
      <c r="AF166" s="275"/>
      <c r="AG166" s="275"/>
      <c r="AH166" s="267">
        <v>1</v>
      </c>
      <c r="AI166" s="275"/>
    </row>
    <row r="167" spans="2:35" ht="48">
      <c r="B167" s="219"/>
      <c r="C167" s="183"/>
      <c r="D167" s="183"/>
      <c r="E167" s="183"/>
      <c r="F167" s="142"/>
      <c r="G167" s="125"/>
      <c r="H167" s="125"/>
      <c r="I167" s="125"/>
      <c r="J167" s="125"/>
      <c r="K167" s="125"/>
      <c r="L167" s="125"/>
      <c r="M167" s="221" t="s">
        <v>2363</v>
      </c>
      <c r="N167" s="93" t="s">
        <v>2365</v>
      </c>
      <c r="O167" s="93" t="s">
        <v>2813</v>
      </c>
      <c r="P167" s="93" t="s">
        <v>2786</v>
      </c>
      <c r="Q167" s="93" t="s">
        <v>2814</v>
      </c>
      <c r="R167" s="55" t="s">
        <v>2787</v>
      </c>
      <c r="S167" s="55" t="s">
        <v>2815</v>
      </c>
      <c r="T167" s="46">
        <v>10</v>
      </c>
      <c r="U167" s="94">
        <v>3</v>
      </c>
      <c r="V167" s="94"/>
      <c r="W167" s="259">
        <v>20</v>
      </c>
      <c r="X167" s="289"/>
      <c r="Y167" s="295"/>
      <c r="Z167" s="300">
        <v>1</v>
      </c>
      <c r="AA167" s="268"/>
      <c r="AB167" s="267">
        <v>1</v>
      </c>
      <c r="AC167" s="267"/>
      <c r="AD167" s="267"/>
      <c r="AE167" s="271"/>
      <c r="AF167" s="275"/>
      <c r="AG167" s="275"/>
      <c r="AH167" s="267">
        <v>1</v>
      </c>
      <c r="AI167" s="275"/>
    </row>
    <row r="168" spans="2:35" ht="48">
      <c r="B168" s="219"/>
      <c r="C168" s="183"/>
      <c r="D168" s="183"/>
      <c r="E168" s="183"/>
      <c r="F168" s="142"/>
      <c r="G168" s="125"/>
      <c r="H168" s="125"/>
      <c r="I168" s="125"/>
      <c r="J168" s="125"/>
      <c r="K168" s="125"/>
      <c r="L168" s="125"/>
      <c r="M168" s="221" t="s">
        <v>2364</v>
      </c>
      <c r="N168" s="93" t="s">
        <v>2788</v>
      </c>
      <c r="O168" s="43" t="s">
        <v>2816</v>
      </c>
      <c r="P168" s="93" t="s">
        <v>2789</v>
      </c>
      <c r="Q168" s="43" t="s">
        <v>2817</v>
      </c>
      <c r="R168" s="55" t="s">
        <v>2790</v>
      </c>
      <c r="S168" s="55" t="s">
        <v>2818</v>
      </c>
      <c r="T168" s="46">
        <v>12</v>
      </c>
      <c r="U168" s="94">
        <v>3</v>
      </c>
      <c r="V168" s="94"/>
      <c r="W168" s="259">
        <v>24</v>
      </c>
      <c r="X168" s="289"/>
      <c r="Y168" s="295"/>
      <c r="Z168" s="300">
        <v>1</v>
      </c>
      <c r="AA168" s="268"/>
      <c r="AB168" s="267">
        <v>1</v>
      </c>
      <c r="AC168" s="267"/>
      <c r="AD168" s="267"/>
      <c r="AE168" s="271"/>
      <c r="AF168" s="275"/>
      <c r="AG168" s="275"/>
      <c r="AH168" s="267">
        <v>1</v>
      </c>
      <c r="AI168" s="275"/>
    </row>
    <row r="169" spans="2:35" ht="60">
      <c r="B169" s="219"/>
      <c r="C169" s="183"/>
      <c r="D169" s="183"/>
      <c r="E169" s="183"/>
      <c r="F169" s="142"/>
      <c r="G169" s="125"/>
      <c r="H169" s="125"/>
      <c r="I169" s="125"/>
      <c r="J169" s="125"/>
      <c r="K169" s="125"/>
      <c r="L169" s="125"/>
      <c r="M169" s="221" t="s">
        <v>2366</v>
      </c>
      <c r="N169" s="93" t="s">
        <v>2382</v>
      </c>
      <c r="O169" s="156" t="s">
        <v>2819</v>
      </c>
      <c r="P169" s="20" t="s">
        <v>2820</v>
      </c>
      <c r="Q169" s="156" t="s">
        <v>2821</v>
      </c>
      <c r="R169" s="11" t="s">
        <v>2679</v>
      </c>
      <c r="S169" s="11" t="s">
        <v>2680</v>
      </c>
      <c r="T169" s="46">
        <v>12</v>
      </c>
      <c r="U169" s="94">
        <v>3</v>
      </c>
      <c r="V169" s="94"/>
      <c r="W169" s="261">
        <v>18</v>
      </c>
      <c r="X169" s="289"/>
      <c r="Y169" s="295"/>
      <c r="Z169" s="300">
        <v>1</v>
      </c>
      <c r="AA169" s="268"/>
      <c r="AB169" s="267">
        <v>1</v>
      </c>
      <c r="AC169" s="267"/>
      <c r="AD169" s="267"/>
      <c r="AE169" s="271"/>
      <c r="AF169" s="275"/>
      <c r="AG169" s="275"/>
      <c r="AH169" s="267">
        <v>1</v>
      </c>
      <c r="AI169" s="275"/>
    </row>
    <row r="170" spans="2:35" ht="48">
      <c r="B170" s="219"/>
      <c r="C170" s="183"/>
      <c r="D170" s="183"/>
      <c r="E170" s="183"/>
      <c r="F170" s="142"/>
      <c r="G170" s="125"/>
      <c r="H170" s="125"/>
      <c r="I170" s="125"/>
      <c r="J170" s="125"/>
      <c r="K170" s="125"/>
      <c r="L170" s="125"/>
      <c r="M170" s="221" t="s">
        <v>2377</v>
      </c>
      <c r="N170" s="93" t="s">
        <v>2383</v>
      </c>
      <c r="O170" s="156" t="s">
        <v>2384</v>
      </c>
      <c r="P170" s="20" t="s">
        <v>2384</v>
      </c>
      <c r="Q170" s="156" t="s">
        <v>2662</v>
      </c>
      <c r="R170" s="11" t="s">
        <v>2681</v>
      </c>
      <c r="S170" s="11" t="s">
        <v>2682</v>
      </c>
      <c r="T170" s="46">
        <v>14</v>
      </c>
      <c r="U170" s="94">
        <v>4</v>
      </c>
      <c r="V170" s="94"/>
      <c r="W170" s="261">
        <v>18</v>
      </c>
      <c r="X170" s="289">
        <v>1</v>
      </c>
      <c r="Y170" s="295"/>
      <c r="Z170" s="300">
        <v>1</v>
      </c>
      <c r="AA170" s="268"/>
      <c r="AB170" s="267">
        <v>1</v>
      </c>
      <c r="AC170" s="267"/>
      <c r="AD170" s="267"/>
      <c r="AE170" s="271"/>
      <c r="AF170" s="275"/>
      <c r="AG170" s="275"/>
      <c r="AH170" s="267">
        <v>1</v>
      </c>
      <c r="AI170" s="275"/>
    </row>
    <row r="171" spans="2:35" ht="48">
      <c r="B171" s="219"/>
      <c r="C171" s="183"/>
      <c r="D171" s="183"/>
      <c r="E171" s="183"/>
      <c r="F171" s="142"/>
      <c r="G171" s="125"/>
      <c r="H171" s="125"/>
      <c r="I171" s="125"/>
      <c r="J171" s="125"/>
      <c r="K171" s="125"/>
      <c r="L171" s="125"/>
      <c r="M171" s="221" t="s">
        <v>2421</v>
      </c>
      <c r="N171" s="93" t="s">
        <v>2417</v>
      </c>
      <c r="O171" s="43" t="s">
        <v>2652</v>
      </c>
      <c r="P171" s="93" t="s">
        <v>2655</v>
      </c>
      <c r="Q171" s="43" t="s">
        <v>2659</v>
      </c>
      <c r="R171" s="11" t="s">
        <v>2645</v>
      </c>
      <c r="S171" s="11" t="s">
        <v>2646</v>
      </c>
      <c r="T171" s="46">
        <v>14</v>
      </c>
      <c r="U171" s="94">
        <v>4</v>
      </c>
      <c r="V171" s="94"/>
      <c r="W171" s="261">
        <v>20</v>
      </c>
      <c r="X171" s="289"/>
      <c r="Y171" s="295"/>
      <c r="Z171" s="300">
        <v>1</v>
      </c>
      <c r="AA171" s="268"/>
      <c r="AB171" s="267">
        <v>1</v>
      </c>
      <c r="AC171" s="267"/>
      <c r="AD171" s="267"/>
      <c r="AE171" s="271"/>
      <c r="AF171" s="275"/>
      <c r="AG171" s="275"/>
      <c r="AH171" s="267">
        <v>1</v>
      </c>
      <c r="AI171" s="275"/>
    </row>
    <row r="172" spans="2:35" ht="48">
      <c r="B172" s="219"/>
      <c r="C172" s="183"/>
      <c r="D172" s="183"/>
      <c r="E172" s="183"/>
      <c r="F172" s="142"/>
      <c r="G172" s="125"/>
      <c r="H172" s="125"/>
      <c r="I172" s="125"/>
      <c r="J172" s="125"/>
      <c r="K172" s="125"/>
      <c r="L172" s="125"/>
      <c r="M172" s="221" t="s">
        <v>2422</v>
      </c>
      <c r="N172" s="93" t="s">
        <v>2418</v>
      </c>
      <c r="O172" s="43" t="s">
        <v>2663</v>
      </c>
      <c r="P172" s="93" t="s">
        <v>2656</v>
      </c>
      <c r="Q172" s="43" t="s">
        <v>2664</v>
      </c>
      <c r="R172" s="11" t="s">
        <v>2647</v>
      </c>
      <c r="S172" s="11" t="s">
        <v>2648</v>
      </c>
      <c r="T172" s="46">
        <v>14</v>
      </c>
      <c r="U172" s="94">
        <v>4</v>
      </c>
      <c r="V172" s="94"/>
      <c r="W172" s="261">
        <v>20</v>
      </c>
      <c r="X172" s="289"/>
      <c r="Y172" s="295"/>
      <c r="Z172" s="300">
        <v>1</v>
      </c>
      <c r="AA172" s="268"/>
      <c r="AB172" s="267">
        <v>1</v>
      </c>
      <c r="AC172" s="267"/>
      <c r="AD172" s="267"/>
      <c r="AE172" s="271"/>
      <c r="AF172" s="275"/>
      <c r="AG172" s="275"/>
      <c r="AH172" s="267">
        <v>1</v>
      </c>
      <c r="AI172" s="275"/>
    </row>
    <row r="173" spans="2:35" ht="48">
      <c r="B173" s="219"/>
      <c r="C173" s="183"/>
      <c r="D173" s="183"/>
      <c r="E173" s="183"/>
      <c r="F173" s="142"/>
      <c r="G173" s="125"/>
      <c r="H173" s="125"/>
      <c r="I173" s="125"/>
      <c r="J173" s="125"/>
      <c r="K173" s="125"/>
      <c r="L173" s="125"/>
      <c r="M173" s="221" t="s">
        <v>2423</v>
      </c>
      <c r="N173" s="93" t="s">
        <v>2420</v>
      </c>
      <c r="O173" s="156" t="s">
        <v>2653</v>
      </c>
      <c r="P173" s="20" t="s">
        <v>2657</v>
      </c>
      <c r="Q173" s="156" t="s">
        <v>2660</v>
      </c>
      <c r="R173" s="11" t="s">
        <v>2649</v>
      </c>
      <c r="S173" s="11" t="s">
        <v>2650</v>
      </c>
      <c r="T173" s="46">
        <v>14</v>
      </c>
      <c r="U173" s="94">
        <v>4</v>
      </c>
      <c r="V173" s="94"/>
      <c r="W173" s="261">
        <v>20</v>
      </c>
      <c r="X173" s="289"/>
      <c r="Y173" s="295"/>
      <c r="Z173" s="300">
        <v>1</v>
      </c>
      <c r="AA173" s="268"/>
      <c r="AB173" s="267">
        <v>1</v>
      </c>
      <c r="AC173" s="267"/>
      <c r="AD173" s="267"/>
      <c r="AE173" s="271"/>
      <c r="AF173" s="275"/>
      <c r="AG173" s="275"/>
      <c r="AH173" s="267">
        <v>1</v>
      </c>
      <c r="AI173" s="275"/>
    </row>
    <row r="174" spans="2:35" ht="60">
      <c r="B174" s="219"/>
      <c r="C174" s="183"/>
      <c r="D174" s="183"/>
      <c r="E174" s="183"/>
      <c r="F174" s="142"/>
      <c r="G174" s="125"/>
      <c r="H174" s="125"/>
      <c r="I174" s="125"/>
      <c r="J174" s="125"/>
      <c r="K174" s="125"/>
      <c r="L174" s="125"/>
      <c r="M174" s="221" t="s">
        <v>2424</v>
      </c>
      <c r="N174" s="93" t="s">
        <v>2419</v>
      </c>
      <c r="O174" s="156" t="s">
        <v>2654</v>
      </c>
      <c r="P174" s="20" t="s">
        <v>2658</v>
      </c>
      <c r="Q174" s="156" t="s">
        <v>2661</v>
      </c>
      <c r="R174" s="11" t="s">
        <v>2651</v>
      </c>
      <c r="S174" s="11" t="s">
        <v>2683</v>
      </c>
      <c r="T174" s="46">
        <v>14</v>
      </c>
      <c r="U174" s="94">
        <v>4</v>
      </c>
      <c r="V174" s="94"/>
      <c r="W174" s="261">
        <v>20</v>
      </c>
      <c r="X174" s="289"/>
      <c r="Y174" s="295"/>
      <c r="Z174" s="300">
        <v>1</v>
      </c>
      <c r="AA174" s="268"/>
      <c r="AB174" s="267">
        <v>1</v>
      </c>
      <c r="AC174" s="267"/>
      <c r="AD174" s="267"/>
      <c r="AE174" s="271"/>
      <c r="AF174" s="275"/>
      <c r="AG174" s="275"/>
      <c r="AH174" s="267">
        <v>1</v>
      </c>
      <c r="AI174" s="275"/>
    </row>
    <row r="175" spans="2:35" ht="60">
      <c r="B175" s="219"/>
      <c r="C175" s="183"/>
      <c r="D175" s="183"/>
      <c r="E175" s="183"/>
      <c r="F175" s="142"/>
      <c r="G175" s="125"/>
      <c r="H175" s="125"/>
      <c r="I175" s="125"/>
      <c r="J175" s="125"/>
      <c r="K175" s="125"/>
      <c r="L175" s="125"/>
      <c r="M175" s="221" t="s">
        <v>2425</v>
      </c>
      <c r="N175" s="43" t="s">
        <v>2702</v>
      </c>
      <c r="O175" s="43" t="s">
        <v>2703</v>
      </c>
      <c r="P175" s="43" t="s">
        <v>2764</v>
      </c>
      <c r="Q175" s="43" t="s">
        <v>2763</v>
      </c>
      <c r="R175" s="44" t="s">
        <v>2762</v>
      </c>
      <c r="S175" s="44" t="s">
        <v>2822</v>
      </c>
      <c r="T175" s="46">
        <v>14</v>
      </c>
      <c r="U175" s="94">
        <v>4</v>
      </c>
      <c r="V175" s="94"/>
      <c r="W175" s="261">
        <v>20</v>
      </c>
      <c r="X175" s="289"/>
      <c r="Y175" s="295"/>
      <c r="Z175" s="300">
        <v>1</v>
      </c>
      <c r="AA175" s="268"/>
      <c r="AB175" s="267">
        <v>1</v>
      </c>
      <c r="AC175" s="267"/>
      <c r="AD175" s="267"/>
      <c r="AE175" s="271"/>
      <c r="AF175" s="275"/>
      <c r="AG175" s="275"/>
      <c r="AH175" s="267">
        <v>1</v>
      </c>
      <c r="AI175" s="275"/>
    </row>
    <row r="176" spans="2:35" ht="48">
      <c r="B176" s="219"/>
      <c r="C176" s="183"/>
      <c r="D176" s="183"/>
      <c r="E176" s="183"/>
      <c r="F176" s="142"/>
      <c r="G176" s="125"/>
      <c r="H176" s="125"/>
      <c r="I176" s="125"/>
      <c r="J176" s="125"/>
      <c r="K176" s="125"/>
      <c r="L176" s="125"/>
      <c r="M176" s="221" t="s">
        <v>2427</v>
      </c>
      <c r="N176" s="233" t="s">
        <v>2684</v>
      </c>
      <c r="O176" s="43" t="s">
        <v>2685</v>
      </c>
      <c r="P176" s="233" t="s">
        <v>2686</v>
      </c>
      <c r="Q176" s="43" t="s">
        <v>2687</v>
      </c>
      <c r="R176" s="11" t="s">
        <v>2689</v>
      </c>
      <c r="S176" s="11" t="s">
        <v>2688</v>
      </c>
      <c r="T176" s="46">
        <v>18</v>
      </c>
      <c r="U176" s="94">
        <v>6</v>
      </c>
      <c r="V176" s="94"/>
      <c r="W176" s="261">
        <v>20</v>
      </c>
      <c r="X176" s="289"/>
      <c r="Y176" s="295">
        <v>1</v>
      </c>
      <c r="Z176" s="300"/>
      <c r="AA176" s="268"/>
      <c r="AB176" s="267">
        <v>1</v>
      </c>
      <c r="AC176" s="267"/>
      <c r="AD176" s="267"/>
      <c r="AE176" s="271"/>
      <c r="AF176" s="275"/>
      <c r="AG176" s="275"/>
      <c r="AH176" s="267">
        <v>1</v>
      </c>
      <c r="AI176" s="275"/>
    </row>
    <row r="177" spans="2:35" ht="48">
      <c r="B177" s="219"/>
      <c r="C177" s="183"/>
      <c r="D177" s="183"/>
      <c r="E177" s="183"/>
      <c r="F177" s="142"/>
      <c r="G177" s="125"/>
      <c r="H177" s="125"/>
      <c r="I177" s="125"/>
      <c r="J177" s="125"/>
      <c r="K177" s="125"/>
      <c r="L177" s="125"/>
      <c r="M177" s="221" t="s">
        <v>2455</v>
      </c>
      <c r="N177" s="43" t="s">
        <v>2450</v>
      </c>
      <c r="O177" s="156" t="s">
        <v>2451</v>
      </c>
      <c r="P177" s="43" t="s">
        <v>2452</v>
      </c>
      <c r="Q177" s="156" t="s">
        <v>2449</v>
      </c>
      <c r="R177" s="55" t="s">
        <v>2454</v>
      </c>
      <c r="S177" s="55" t="s">
        <v>2823</v>
      </c>
      <c r="T177" s="46">
        <v>14</v>
      </c>
      <c r="U177" s="94">
        <v>4</v>
      </c>
      <c r="V177" s="94"/>
      <c r="W177" s="261">
        <v>20</v>
      </c>
      <c r="X177" s="289"/>
      <c r="Y177" s="295"/>
      <c r="Z177" s="300">
        <v>1</v>
      </c>
      <c r="AA177" s="268"/>
      <c r="AB177" s="267">
        <v>1</v>
      </c>
      <c r="AC177" s="267"/>
      <c r="AD177" s="267"/>
      <c r="AE177" s="271"/>
      <c r="AF177" s="275"/>
      <c r="AG177" s="275"/>
      <c r="AH177" s="267">
        <v>1</v>
      </c>
      <c r="AI177" s="275"/>
    </row>
    <row r="178" spans="2:35" ht="48">
      <c r="B178" s="219"/>
      <c r="C178" s="183"/>
      <c r="D178" s="183"/>
      <c r="E178" s="183"/>
      <c r="F178" s="142"/>
      <c r="G178" s="125"/>
      <c r="H178" s="125"/>
      <c r="I178" s="125"/>
      <c r="J178" s="125"/>
      <c r="K178" s="125"/>
      <c r="L178" s="125"/>
      <c r="M178" s="221" t="s">
        <v>2456</v>
      </c>
      <c r="N178" s="43" t="s">
        <v>2613</v>
      </c>
      <c r="O178" s="156" t="s">
        <v>2451</v>
      </c>
      <c r="P178" s="43" t="s">
        <v>2453</v>
      </c>
      <c r="Q178" s="156" t="s">
        <v>2612</v>
      </c>
      <c r="R178" s="55" t="s">
        <v>2457</v>
      </c>
      <c r="S178" s="55" t="s">
        <v>2824</v>
      </c>
      <c r="T178" s="46">
        <v>14</v>
      </c>
      <c r="U178" s="94">
        <v>4</v>
      </c>
      <c r="V178" s="94"/>
      <c r="W178" s="261">
        <v>20</v>
      </c>
      <c r="X178" s="289"/>
      <c r="Y178" s="295"/>
      <c r="Z178" s="300">
        <v>1</v>
      </c>
      <c r="AA178" s="268"/>
      <c r="AB178" s="267">
        <v>1</v>
      </c>
      <c r="AC178" s="267"/>
      <c r="AD178" s="267"/>
      <c r="AE178" s="271"/>
      <c r="AF178" s="275"/>
      <c r="AG178" s="275"/>
      <c r="AH178" s="267">
        <v>1</v>
      </c>
      <c r="AI178" s="275"/>
    </row>
    <row r="179" spans="2:35" ht="36">
      <c r="B179" s="219"/>
      <c r="C179" s="183"/>
      <c r="D179" s="183"/>
      <c r="E179" s="183"/>
      <c r="F179" s="142"/>
      <c r="G179" s="125"/>
      <c r="H179" s="125"/>
      <c r="I179" s="125"/>
      <c r="J179" s="125"/>
      <c r="K179" s="125"/>
      <c r="L179" s="125"/>
      <c r="M179" s="221" t="s">
        <v>3340</v>
      </c>
      <c r="N179" s="43" t="s">
        <v>3341</v>
      </c>
      <c r="O179" s="156" t="s">
        <v>3342</v>
      </c>
      <c r="P179" s="43" t="s">
        <v>3343</v>
      </c>
      <c r="Q179" s="156" t="s">
        <v>3342</v>
      </c>
      <c r="R179" s="55" t="s">
        <v>3480</v>
      </c>
      <c r="S179" s="55" t="s">
        <v>3511</v>
      </c>
      <c r="T179" s="46">
        <v>10</v>
      </c>
      <c r="U179" s="94">
        <v>3</v>
      </c>
      <c r="V179" s="94"/>
      <c r="W179" s="261">
        <v>20</v>
      </c>
      <c r="X179" s="289"/>
      <c r="Y179" s="295"/>
      <c r="Z179" s="300">
        <v>1</v>
      </c>
      <c r="AA179" s="268"/>
      <c r="AB179" s="267">
        <v>1</v>
      </c>
      <c r="AC179" s="267"/>
      <c r="AD179" s="267"/>
      <c r="AE179" s="271"/>
      <c r="AF179" s="275"/>
      <c r="AG179" s="275"/>
      <c r="AH179" s="267">
        <v>1</v>
      </c>
      <c r="AI179" s="275"/>
    </row>
    <row r="180" spans="2:35" ht="48">
      <c r="B180" s="219"/>
      <c r="C180" s="183"/>
      <c r="D180" s="183"/>
      <c r="E180" s="183"/>
      <c r="F180" s="142"/>
      <c r="G180" s="125"/>
      <c r="H180" s="125"/>
      <c r="I180" s="125"/>
      <c r="J180" s="125"/>
      <c r="K180" s="125"/>
      <c r="L180" s="125"/>
      <c r="M180" s="221" t="s">
        <v>2517</v>
      </c>
      <c r="N180" s="234" t="s">
        <v>2693</v>
      </c>
      <c r="O180" s="156" t="s">
        <v>2691</v>
      </c>
      <c r="P180" s="234" t="s">
        <v>2695</v>
      </c>
      <c r="Q180" s="156" t="s">
        <v>2696</v>
      </c>
      <c r="R180" s="44" t="s">
        <v>2701</v>
      </c>
      <c r="S180" s="44" t="s">
        <v>2825</v>
      </c>
      <c r="T180" s="46">
        <v>14</v>
      </c>
      <c r="U180" s="94">
        <v>4</v>
      </c>
      <c r="V180" s="94"/>
      <c r="W180" s="261">
        <v>20</v>
      </c>
      <c r="X180" s="289"/>
      <c r="Y180" s="295"/>
      <c r="Z180" s="300">
        <v>1</v>
      </c>
      <c r="AA180" s="268"/>
      <c r="AB180" s="267">
        <v>1</v>
      </c>
      <c r="AC180" s="267"/>
      <c r="AD180" s="267"/>
      <c r="AE180" s="271"/>
      <c r="AF180" s="275"/>
      <c r="AG180" s="275"/>
      <c r="AH180" s="267">
        <v>1</v>
      </c>
      <c r="AI180" s="275"/>
    </row>
    <row r="181" spans="2:35" ht="48">
      <c r="B181" s="219"/>
      <c r="C181" s="183"/>
      <c r="D181" s="183"/>
      <c r="E181" s="183"/>
      <c r="F181" s="142"/>
      <c r="G181" s="125"/>
      <c r="H181" s="125"/>
      <c r="I181" s="125"/>
      <c r="J181" s="125"/>
      <c r="K181" s="125"/>
      <c r="L181" s="125"/>
      <c r="M181" s="221" t="s">
        <v>2518</v>
      </c>
      <c r="N181" s="156" t="s">
        <v>2692</v>
      </c>
      <c r="O181" s="156" t="s">
        <v>2690</v>
      </c>
      <c r="P181" s="156" t="s">
        <v>2697</v>
      </c>
      <c r="Q181" s="156" t="s">
        <v>2698</v>
      </c>
      <c r="R181" s="44" t="s">
        <v>3461</v>
      </c>
      <c r="S181" s="44" t="s">
        <v>2826</v>
      </c>
      <c r="T181" s="46">
        <v>14</v>
      </c>
      <c r="U181" s="94">
        <v>4</v>
      </c>
      <c r="V181" s="94"/>
      <c r="W181" s="261">
        <v>20</v>
      </c>
      <c r="X181" s="289"/>
      <c r="Y181" s="295"/>
      <c r="Z181" s="300">
        <v>1</v>
      </c>
      <c r="AA181" s="268"/>
      <c r="AB181" s="267">
        <v>1</v>
      </c>
      <c r="AC181" s="267"/>
      <c r="AD181" s="267"/>
      <c r="AE181" s="271"/>
      <c r="AF181" s="275"/>
      <c r="AG181" s="275"/>
      <c r="AH181" s="267">
        <v>1</v>
      </c>
      <c r="AI181" s="275"/>
    </row>
    <row r="182" spans="2:35" ht="48">
      <c r="B182" s="219"/>
      <c r="C182" s="183"/>
      <c r="D182" s="183"/>
      <c r="E182" s="183"/>
      <c r="F182" s="142"/>
      <c r="G182" s="125"/>
      <c r="H182" s="125"/>
      <c r="I182" s="125"/>
      <c r="J182" s="125"/>
      <c r="K182" s="125"/>
      <c r="L182" s="125"/>
      <c r="M182" s="221" t="s">
        <v>2519</v>
      </c>
      <c r="N182" s="43" t="s">
        <v>2694</v>
      </c>
      <c r="O182" s="43" t="s">
        <v>3412</v>
      </c>
      <c r="P182" s="43" t="s">
        <v>2700</v>
      </c>
      <c r="Q182" s="43" t="s">
        <v>2699</v>
      </c>
      <c r="R182" s="231" t="s">
        <v>3460</v>
      </c>
      <c r="S182" s="231" t="s">
        <v>3413</v>
      </c>
      <c r="T182" s="46">
        <v>14</v>
      </c>
      <c r="U182" s="94">
        <v>4</v>
      </c>
      <c r="V182" s="94"/>
      <c r="W182" s="261">
        <v>20</v>
      </c>
      <c r="X182" s="289"/>
      <c r="Y182" s="295"/>
      <c r="Z182" s="300">
        <v>1</v>
      </c>
      <c r="AA182" s="268"/>
      <c r="AB182" s="267">
        <v>1</v>
      </c>
      <c r="AC182" s="267"/>
      <c r="AD182" s="267"/>
      <c r="AE182" s="271"/>
      <c r="AF182" s="275"/>
      <c r="AG182" s="275"/>
      <c r="AH182" s="267">
        <v>1</v>
      </c>
      <c r="AI182" s="275"/>
    </row>
    <row r="183" spans="2:35" ht="48">
      <c r="B183" s="219"/>
      <c r="C183" s="183"/>
      <c r="D183" s="183"/>
      <c r="E183" s="183"/>
      <c r="F183" s="142"/>
      <c r="G183" s="125"/>
      <c r="H183" s="125"/>
      <c r="I183" s="125"/>
      <c r="J183" s="125"/>
      <c r="K183" s="125"/>
      <c r="L183" s="125"/>
      <c r="M183" s="221" t="s">
        <v>3344</v>
      </c>
      <c r="N183" s="20" t="s">
        <v>3361</v>
      </c>
      <c r="O183" s="20" t="s">
        <v>3381</v>
      </c>
      <c r="P183" s="20" t="s">
        <v>3382</v>
      </c>
      <c r="Q183" s="20" t="s">
        <v>3414</v>
      </c>
      <c r="R183" s="231" t="s">
        <v>3459</v>
      </c>
      <c r="S183" s="231" t="s">
        <v>3510</v>
      </c>
      <c r="T183" s="94">
        <v>14</v>
      </c>
      <c r="U183" s="94">
        <v>4</v>
      </c>
      <c r="V183" s="94"/>
      <c r="W183" s="261">
        <v>20</v>
      </c>
      <c r="X183" s="289"/>
      <c r="Y183" s="295"/>
      <c r="Z183" s="300">
        <v>1</v>
      </c>
      <c r="AA183" s="268"/>
      <c r="AB183" s="267">
        <v>1</v>
      </c>
      <c r="AC183" s="267"/>
      <c r="AD183" s="267"/>
      <c r="AE183" s="271"/>
      <c r="AF183" s="275"/>
      <c r="AG183" s="275"/>
      <c r="AH183" s="267">
        <v>1</v>
      </c>
      <c r="AI183" s="275"/>
    </row>
    <row r="184" spans="2:35" ht="48">
      <c r="B184" s="219"/>
      <c r="C184" s="183"/>
      <c r="D184" s="183"/>
      <c r="E184" s="183"/>
      <c r="F184" s="142"/>
      <c r="G184" s="125"/>
      <c r="H184" s="125"/>
      <c r="I184" s="125"/>
      <c r="J184" s="125"/>
      <c r="K184" s="125"/>
      <c r="L184" s="125"/>
      <c r="M184" s="221" t="s">
        <v>3345</v>
      </c>
      <c r="N184" s="20" t="s">
        <v>3362</v>
      </c>
      <c r="O184" s="20" t="s">
        <v>3405</v>
      </c>
      <c r="P184" s="20" t="s">
        <v>3383</v>
      </c>
      <c r="Q184" s="20" t="s">
        <v>3415</v>
      </c>
      <c r="R184" s="231" t="s">
        <v>3458</v>
      </c>
      <c r="S184" s="231" t="s">
        <v>3512</v>
      </c>
      <c r="T184" s="94">
        <v>14</v>
      </c>
      <c r="U184" s="94">
        <v>4</v>
      </c>
      <c r="V184" s="94"/>
      <c r="W184" s="261">
        <v>20</v>
      </c>
      <c r="X184" s="289"/>
      <c r="Y184" s="295"/>
      <c r="Z184" s="300">
        <v>1</v>
      </c>
      <c r="AA184" s="268"/>
      <c r="AB184" s="267">
        <v>1</v>
      </c>
      <c r="AC184" s="267"/>
      <c r="AD184" s="267"/>
      <c r="AE184" s="271"/>
      <c r="AF184" s="275"/>
      <c r="AG184" s="275"/>
      <c r="AH184" s="267">
        <v>1</v>
      </c>
      <c r="AI184" s="275"/>
    </row>
    <row r="185" spans="2:35" ht="48">
      <c r="B185" s="219"/>
      <c r="C185" s="183"/>
      <c r="D185" s="183"/>
      <c r="E185" s="183"/>
      <c r="F185" s="142"/>
      <c r="G185" s="125"/>
      <c r="H185" s="125"/>
      <c r="I185" s="125"/>
      <c r="J185" s="125"/>
      <c r="K185" s="125"/>
      <c r="L185" s="125"/>
      <c r="M185" s="221" t="s">
        <v>3346</v>
      </c>
      <c r="N185" s="20" t="s">
        <v>3364</v>
      </c>
      <c r="O185" s="20" t="s">
        <v>3406</v>
      </c>
      <c r="P185" s="20" t="s">
        <v>3384</v>
      </c>
      <c r="Q185" s="20" t="s">
        <v>3416</v>
      </c>
      <c r="R185" s="231" t="s">
        <v>3462</v>
      </c>
      <c r="S185" s="231" t="s">
        <v>3513</v>
      </c>
      <c r="T185" s="94">
        <v>10</v>
      </c>
      <c r="U185" s="94">
        <v>3</v>
      </c>
      <c r="V185" s="94"/>
      <c r="W185" s="261">
        <v>20</v>
      </c>
      <c r="X185" s="289"/>
      <c r="Y185" s="295"/>
      <c r="Z185" s="300">
        <v>1</v>
      </c>
      <c r="AA185" s="268"/>
      <c r="AB185" s="267">
        <v>1</v>
      </c>
      <c r="AC185" s="267"/>
      <c r="AD185" s="267"/>
      <c r="AE185" s="271"/>
      <c r="AF185" s="275"/>
      <c r="AG185" s="275"/>
      <c r="AH185" s="267">
        <v>1</v>
      </c>
      <c r="AI185" s="275"/>
    </row>
    <row r="186" spans="2:35" ht="48">
      <c r="B186" s="219"/>
      <c r="C186" s="183"/>
      <c r="D186" s="183"/>
      <c r="E186" s="183"/>
      <c r="F186" s="142"/>
      <c r="G186" s="125"/>
      <c r="H186" s="125"/>
      <c r="I186" s="125"/>
      <c r="J186" s="125"/>
      <c r="K186" s="125"/>
      <c r="L186" s="125"/>
      <c r="M186" s="221" t="s">
        <v>3347</v>
      </c>
      <c r="N186" s="20" t="s">
        <v>3404</v>
      </c>
      <c r="O186" s="20" t="s">
        <v>3407</v>
      </c>
      <c r="P186" s="20" t="s">
        <v>3368</v>
      </c>
      <c r="Q186" s="20" t="s">
        <v>3417</v>
      </c>
      <c r="R186" s="231" t="s">
        <v>3463</v>
      </c>
      <c r="S186" s="231" t="s">
        <v>3514</v>
      </c>
      <c r="T186" s="94">
        <v>8</v>
      </c>
      <c r="U186" s="94">
        <v>2</v>
      </c>
      <c r="V186" s="94"/>
      <c r="W186" s="261">
        <v>20</v>
      </c>
      <c r="X186" s="289"/>
      <c r="Y186" s="295"/>
      <c r="Z186" s="300">
        <v>1</v>
      </c>
      <c r="AA186" s="268"/>
      <c r="AB186" s="267">
        <v>1</v>
      </c>
      <c r="AC186" s="267"/>
      <c r="AD186" s="267">
        <v>1</v>
      </c>
      <c r="AE186" s="271"/>
      <c r="AF186" s="275"/>
      <c r="AG186" s="275"/>
      <c r="AH186" s="267">
        <v>1</v>
      </c>
      <c r="AI186" s="275"/>
    </row>
    <row r="187" spans="2:35" ht="48">
      <c r="B187" s="219"/>
      <c r="C187" s="183"/>
      <c r="D187" s="183"/>
      <c r="E187" s="183"/>
      <c r="F187" s="142"/>
      <c r="G187" s="125"/>
      <c r="H187" s="125"/>
      <c r="I187" s="125"/>
      <c r="J187" s="125"/>
      <c r="K187" s="125"/>
      <c r="L187" s="125"/>
      <c r="M187" s="221" t="s">
        <v>3348</v>
      </c>
      <c r="N187" s="273" t="s">
        <v>3363</v>
      </c>
      <c r="O187" s="273" t="s">
        <v>3408</v>
      </c>
      <c r="P187" s="273" t="s">
        <v>3409</v>
      </c>
      <c r="Q187" s="273" t="s">
        <v>3418</v>
      </c>
      <c r="R187" s="231" t="s">
        <v>3464</v>
      </c>
      <c r="S187" s="231" t="s">
        <v>3515</v>
      </c>
      <c r="T187" s="94">
        <v>14</v>
      </c>
      <c r="U187" s="94">
        <v>4</v>
      </c>
      <c r="V187" s="94"/>
      <c r="W187" s="261">
        <v>20</v>
      </c>
      <c r="X187" s="289"/>
      <c r="Y187" s="295"/>
      <c r="Z187" s="300">
        <v>1</v>
      </c>
      <c r="AA187" s="268"/>
      <c r="AB187" s="267">
        <v>1</v>
      </c>
      <c r="AC187" s="267"/>
      <c r="AD187" s="267"/>
      <c r="AE187" s="271"/>
      <c r="AF187" s="275"/>
      <c r="AG187" s="275"/>
      <c r="AH187" s="267">
        <v>1</v>
      </c>
      <c r="AI187" s="275"/>
    </row>
    <row r="188" spans="2:35" ht="48">
      <c r="B188" s="219"/>
      <c r="C188" s="183"/>
      <c r="D188" s="183"/>
      <c r="E188" s="183"/>
      <c r="F188" s="142"/>
      <c r="G188" s="125"/>
      <c r="H188" s="125"/>
      <c r="I188" s="125"/>
      <c r="J188" s="125"/>
      <c r="K188" s="125"/>
      <c r="L188" s="125"/>
      <c r="M188" s="221" t="s">
        <v>3349</v>
      </c>
      <c r="N188" s="253" t="s">
        <v>3366</v>
      </c>
      <c r="O188" s="253" t="s">
        <v>3410</v>
      </c>
      <c r="P188" s="253" t="s">
        <v>3369</v>
      </c>
      <c r="Q188" s="253" t="s">
        <v>3419</v>
      </c>
      <c r="R188" s="231" t="s">
        <v>3465</v>
      </c>
      <c r="S188" s="231" t="s">
        <v>3516</v>
      </c>
      <c r="T188" s="94">
        <v>14</v>
      </c>
      <c r="U188" s="94">
        <v>4</v>
      </c>
      <c r="V188" s="94"/>
      <c r="W188" s="261">
        <v>20</v>
      </c>
      <c r="X188" s="289"/>
      <c r="Y188" s="295"/>
      <c r="Z188" s="300">
        <v>1</v>
      </c>
      <c r="AA188" s="268"/>
      <c r="AB188" s="267">
        <v>1</v>
      </c>
      <c r="AC188" s="267"/>
      <c r="AD188" s="267"/>
      <c r="AE188" s="271"/>
      <c r="AF188" s="275"/>
      <c r="AG188" s="275"/>
      <c r="AH188" s="267">
        <v>1</v>
      </c>
      <c r="AI188" s="275"/>
    </row>
    <row r="189" spans="2:35" ht="48">
      <c r="B189" s="219"/>
      <c r="C189" s="183"/>
      <c r="D189" s="183"/>
      <c r="E189" s="183"/>
      <c r="F189" s="142"/>
      <c r="G189" s="125"/>
      <c r="H189" s="125"/>
      <c r="I189" s="125"/>
      <c r="J189" s="125"/>
      <c r="K189" s="125"/>
      <c r="L189" s="125"/>
      <c r="M189" s="221" t="s">
        <v>3350</v>
      </c>
      <c r="N189" s="253" t="s">
        <v>3367</v>
      </c>
      <c r="O189" s="253" t="s">
        <v>3367</v>
      </c>
      <c r="P189" s="253" t="s">
        <v>3370</v>
      </c>
      <c r="Q189" s="253" t="s">
        <v>3420</v>
      </c>
      <c r="R189" s="231" t="s">
        <v>3467</v>
      </c>
      <c r="S189" s="231" t="s">
        <v>3517</v>
      </c>
      <c r="T189" s="94">
        <v>14</v>
      </c>
      <c r="U189" s="94">
        <v>4</v>
      </c>
      <c r="V189" s="94"/>
      <c r="W189" s="261">
        <v>20</v>
      </c>
      <c r="X189" s="289"/>
      <c r="Y189" s="295"/>
      <c r="Z189" s="300">
        <v>1</v>
      </c>
      <c r="AA189" s="268"/>
      <c r="AB189" s="267">
        <v>1</v>
      </c>
      <c r="AC189" s="267"/>
      <c r="AD189" s="267"/>
      <c r="AE189" s="271"/>
      <c r="AF189" s="275"/>
      <c r="AG189" s="275"/>
      <c r="AH189" s="267">
        <v>1</v>
      </c>
      <c r="AI189" s="275"/>
    </row>
    <row r="190" spans="2:35" ht="48">
      <c r="B190" s="219"/>
      <c r="C190" s="183"/>
      <c r="D190" s="183"/>
      <c r="E190" s="183"/>
      <c r="F190" s="142"/>
      <c r="G190" s="125"/>
      <c r="H190" s="125"/>
      <c r="I190" s="125"/>
      <c r="J190" s="125"/>
      <c r="K190" s="125"/>
      <c r="L190" s="125"/>
      <c r="M190" s="221" t="s">
        <v>3351</v>
      </c>
      <c r="N190" s="253" t="s">
        <v>3365</v>
      </c>
      <c r="O190" s="253" t="s">
        <v>3390</v>
      </c>
      <c r="P190" s="253" t="s">
        <v>3385</v>
      </c>
      <c r="Q190" s="253" t="s">
        <v>3421</v>
      </c>
      <c r="R190" s="231" t="s">
        <v>3466</v>
      </c>
      <c r="S190" s="231" t="s">
        <v>3518</v>
      </c>
      <c r="T190" s="94">
        <v>14</v>
      </c>
      <c r="U190" s="94">
        <v>4</v>
      </c>
      <c r="V190" s="94"/>
      <c r="W190" s="261">
        <v>20</v>
      </c>
      <c r="X190" s="289"/>
      <c r="Y190" s="295"/>
      <c r="Z190" s="300">
        <v>1</v>
      </c>
      <c r="AA190" s="268"/>
      <c r="AB190" s="267">
        <v>1</v>
      </c>
      <c r="AC190" s="267"/>
      <c r="AD190" s="267"/>
      <c r="AE190" s="271"/>
      <c r="AF190" s="275"/>
      <c r="AG190" s="275"/>
      <c r="AH190" s="267">
        <v>1</v>
      </c>
      <c r="AI190" s="275"/>
    </row>
    <row r="191" spans="2:35" ht="48">
      <c r="B191" s="219"/>
      <c r="C191" s="183"/>
      <c r="D191" s="183"/>
      <c r="E191" s="183"/>
      <c r="F191" s="142"/>
      <c r="G191" s="125"/>
      <c r="H191" s="125"/>
      <c r="I191" s="125"/>
      <c r="J191" s="125"/>
      <c r="K191" s="125"/>
      <c r="L191" s="125"/>
      <c r="M191" s="221" t="s">
        <v>3352</v>
      </c>
      <c r="N191" s="253" t="s">
        <v>3360</v>
      </c>
      <c r="O191" s="253" t="s">
        <v>3391</v>
      </c>
      <c r="P191" s="253" t="s">
        <v>3371</v>
      </c>
      <c r="Q191" s="253" t="s">
        <v>3422</v>
      </c>
      <c r="R191" s="231" t="s">
        <v>3468</v>
      </c>
      <c r="S191" s="231" t="s">
        <v>3519</v>
      </c>
      <c r="T191" s="94">
        <v>14</v>
      </c>
      <c r="U191" s="94">
        <v>4</v>
      </c>
      <c r="V191" s="94"/>
      <c r="W191" s="261">
        <v>20</v>
      </c>
      <c r="X191" s="289"/>
      <c r="Y191" s="295"/>
      <c r="Z191" s="300">
        <v>1</v>
      </c>
      <c r="AA191" s="268"/>
      <c r="AB191" s="267">
        <v>1</v>
      </c>
      <c r="AC191" s="267"/>
      <c r="AD191" s="267"/>
      <c r="AE191" s="271"/>
      <c r="AF191" s="275"/>
      <c r="AG191" s="275"/>
      <c r="AH191" s="267">
        <v>1</v>
      </c>
      <c r="AI191" s="275"/>
    </row>
    <row r="192" spans="2:35" ht="48">
      <c r="B192" s="219"/>
      <c r="C192" s="183"/>
      <c r="D192" s="183"/>
      <c r="E192" s="183"/>
      <c r="F192" s="142"/>
      <c r="G192" s="125"/>
      <c r="H192" s="125"/>
      <c r="I192" s="125"/>
      <c r="J192" s="125"/>
      <c r="K192" s="125"/>
      <c r="L192" s="125"/>
      <c r="M192" s="221" t="s">
        <v>3353</v>
      </c>
      <c r="N192" s="274" t="s">
        <v>3403</v>
      </c>
      <c r="O192" s="274" t="s">
        <v>3392</v>
      </c>
      <c r="P192" s="274" t="s">
        <v>3372</v>
      </c>
      <c r="Q192" s="274" t="s">
        <v>3423</v>
      </c>
      <c r="R192" s="231" t="s">
        <v>3469</v>
      </c>
      <c r="S192" s="231" t="s">
        <v>3520</v>
      </c>
      <c r="T192" s="94">
        <v>14</v>
      </c>
      <c r="U192" s="94">
        <v>4</v>
      </c>
      <c r="V192" s="94"/>
      <c r="W192" s="261">
        <v>20</v>
      </c>
      <c r="X192" s="289"/>
      <c r="Y192" s="295"/>
      <c r="Z192" s="300">
        <v>1</v>
      </c>
      <c r="AA192" s="268"/>
      <c r="AB192" s="267">
        <v>1</v>
      </c>
      <c r="AC192" s="267"/>
      <c r="AD192" s="267"/>
      <c r="AE192" s="271"/>
      <c r="AF192" s="275"/>
      <c r="AG192" s="275"/>
      <c r="AH192" s="267">
        <v>1</v>
      </c>
      <c r="AI192" s="275"/>
    </row>
    <row r="193" spans="2:35" ht="48">
      <c r="B193" s="219"/>
      <c r="C193" s="183"/>
      <c r="D193" s="183"/>
      <c r="E193" s="183"/>
      <c r="F193" s="142"/>
      <c r="G193" s="125"/>
      <c r="H193" s="125"/>
      <c r="I193" s="125"/>
      <c r="J193" s="125"/>
      <c r="K193" s="125"/>
      <c r="L193" s="125"/>
      <c r="M193" s="221" t="s">
        <v>3354</v>
      </c>
      <c r="N193" s="274" t="s">
        <v>3402</v>
      </c>
      <c r="O193" s="274" t="s">
        <v>3389</v>
      </c>
      <c r="P193" s="274" t="s">
        <v>3386</v>
      </c>
      <c r="Q193" s="274" t="s">
        <v>3424</v>
      </c>
      <c r="R193" s="231" t="s">
        <v>3470</v>
      </c>
      <c r="S193" s="231" t="s">
        <v>3521</v>
      </c>
      <c r="T193" s="94">
        <v>14</v>
      </c>
      <c r="U193" s="94">
        <v>4</v>
      </c>
      <c r="V193" s="94"/>
      <c r="W193" s="261">
        <v>20</v>
      </c>
      <c r="X193" s="289"/>
      <c r="Y193" s="295"/>
      <c r="Z193" s="300">
        <v>1</v>
      </c>
      <c r="AA193" s="268"/>
      <c r="AB193" s="267">
        <v>1</v>
      </c>
      <c r="AC193" s="267"/>
      <c r="AD193" s="267"/>
      <c r="AE193" s="271"/>
      <c r="AF193" s="275"/>
      <c r="AG193" s="275"/>
      <c r="AH193" s="267">
        <v>1</v>
      </c>
      <c r="AI193" s="275"/>
    </row>
    <row r="194" spans="2:35" ht="48">
      <c r="B194" s="219"/>
      <c r="C194" s="183"/>
      <c r="D194" s="183"/>
      <c r="E194" s="183"/>
      <c r="F194" s="142"/>
      <c r="G194" s="125"/>
      <c r="H194" s="125"/>
      <c r="I194" s="125"/>
      <c r="J194" s="125"/>
      <c r="K194" s="125"/>
      <c r="L194" s="125"/>
      <c r="M194" s="221" t="s">
        <v>3355</v>
      </c>
      <c r="N194" s="253" t="s">
        <v>3401</v>
      </c>
      <c r="O194" s="253" t="s">
        <v>3393</v>
      </c>
      <c r="P194" s="253" t="s">
        <v>3373</v>
      </c>
      <c r="Q194" s="253" t="s">
        <v>3425</v>
      </c>
      <c r="R194" s="231" t="s">
        <v>3471</v>
      </c>
      <c r="S194" s="231" t="s">
        <v>3523</v>
      </c>
      <c r="T194" s="94">
        <v>14</v>
      </c>
      <c r="U194" s="94">
        <v>4</v>
      </c>
      <c r="V194" s="94"/>
      <c r="W194" s="261">
        <v>20</v>
      </c>
      <c r="X194" s="289"/>
      <c r="Y194" s="295"/>
      <c r="Z194" s="300">
        <v>1</v>
      </c>
      <c r="AA194" s="268"/>
      <c r="AB194" s="267">
        <v>1</v>
      </c>
      <c r="AC194" s="267"/>
      <c r="AD194" s="267"/>
      <c r="AE194" s="271"/>
      <c r="AF194" s="275"/>
      <c r="AG194" s="275"/>
      <c r="AH194" s="267">
        <v>1</v>
      </c>
      <c r="AI194" s="275"/>
    </row>
    <row r="195" spans="2:35" ht="48">
      <c r="B195" s="219"/>
      <c r="C195" s="183"/>
      <c r="D195" s="183"/>
      <c r="E195" s="183"/>
      <c r="F195" s="142"/>
      <c r="G195" s="125"/>
      <c r="H195" s="125"/>
      <c r="I195" s="125"/>
      <c r="J195" s="125"/>
      <c r="K195" s="125"/>
      <c r="L195" s="125"/>
      <c r="M195" s="221" t="s">
        <v>3356</v>
      </c>
      <c r="N195" s="253" t="s">
        <v>3400</v>
      </c>
      <c r="O195" s="253" t="s">
        <v>3394</v>
      </c>
      <c r="P195" s="253" t="s">
        <v>3387</v>
      </c>
      <c r="Q195" s="253" t="s">
        <v>3426</v>
      </c>
      <c r="R195" s="231" t="s">
        <v>3472</v>
      </c>
      <c r="S195" s="231" t="s">
        <v>3522</v>
      </c>
      <c r="T195" s="94">
        <v>14</v>
      </c>
      <c r="U195" s="94">
        <v>4</v>
      </c>
      <c r="V195" s="94"/>
      <c r="W195" s="261">
        <v>20</v>
      </c>
      <c r="X195" s="289"/>
      <c r="Y195" s="295"/>
      <c r="Z195" s="300">
        <v>1</v>
      </c>
      <c r="AA195" s="268"/>
      <c r="AB195" s="267">
        <v>1</v>
      </c>
      <c r="AC195" s="267"/>
      <c r="AD195" s="267"/>
      <c r="AE195" s="271"/>
      <c r="AF195" s="275"/>
      <c r="AG195" s="275"/>
      <c r="AH195" s="267">
        <v>1</v>
      </c>
      <c r="AI195" s="275"/>
    </row>
    <row r="196" spans="2:35" ht="48">
      <c r="B196" s="219"/>
      <c r="C196" s="183"/>
      <c r="D196" s="183"/>
      <c r="E196" s="183"/>
      <c r="F196" s="142"/>
      <c r="G196" s="125"/>
      <c r="H196" s="125"/>
      <c r="I196" s="125"/>
      <c r="J196" s="125"/>
      <c r="K196" s="125"/>
      <c r="L196" s="125"/>
      <c r="M196" s="221" t="s">
        <v>3357</v>
      </c>
      <c r="N196" s="253" t="s">
        <v>3399</v>
      </c>
      <c r="O196" s="253" t="s">
        <v>3395</v>
      </c>
      <c r="P196" s="253" t="s">
        <v>3388</v>
      </c>
      <c r="Q196" s="253" t="s">
        <v>3427</v>
      </c>
      <c r="R196" s="231" t="s">
        <v>3473</v>
      </c>
      <c r="S196" s="231" t="s">
        <v>3524</v>
      </c>
      <c r="T196" s="94">
        <v>14</v>
      </c>
      <c r="U196" s="94">
        <v>4</v>
      </c>
      <c r="V196" s="94"/>
      <c r="W196" s="261">
        <v>20</v>
      </c>
      <c r="X196" s="289"/>
      <c r="Y196" s="295"/>
      <c r="Z196" s="300">
        <v>1</v>
      </c>
      <c r="AA196" s="268"/>
      <c r="AB196" s="267">
        <v>1</v>
      </c>
      <c r="AC196" s="267"/>
      <c r="AD196" s="267"/>
      <c r="AE196" s="271"/>
      <c r="AF196" s="275"/>
      <c r="AG196" s="275"/>
      <c r="AH196" s="267">
        <v>1</v>
      </c>
      <c r="AI196" s="275"/>
    </row>
    <row r="197" spans="2:35" ht="48">
      <c r="B197" s="219"/>
      <c r="C197" s="183"/>
      <c r="D197" s="183"/>
      <c r="E197" s="183"/>
      <c r="F197" s="142"/>
      <c r="G197" s="125"/>
      <c r="H197" s="125"/>
      <c r="I197" s="125"/>
      <c r="J197" s="125"/>
      <c r="K197" s="125"/>
      <c r="L197" s="125"/>
      <c r="M197" s="221" t="s">
        <v>3358</v>
      </c>
      <c r="N197" s="253" t="s">
        <v>3398</v>
      </c>
      <c r="O197" s="253" t="s">
        <v>3396</v>
      </c>
      <c r="P197" s="253" t="s">
        <v>3374</v>
      </c>
      <c r="Q197" s="253" t="s">
        <v>3428</v>
      </c>
      <c r="R197" s="231" t="s">
        <v>3474</v>
      </c>
      <c r="S197" s="231" t="s">
        <v>3525</v>
      </c>
      <c r="T197" s="94">
        <v>14</v>
      </c>
      <c r="U197" s="94">
        <v>4</v>
      </c>
      <c r="V197" s="94"/>
      <c r="W197" s="261">
        <v>20</v>
      </c>
      <c r="X197" s="289"/>
      <c r="Y197" s="295"/>
      <c r="Z197" s="300">
        <v>1</v>
      </c>
      <c r="AA197" s="268"/>
      <c r="AB197" s="267">
        <v>1</v>
      </c>
      <c r="AC197" s="267"/>
      <c r="AD197" s="267"/>
      <c r="AE197" s="271"/>
      <c r="AF197" s="275"/>
      <c r="AG197" s="275"/>
      <c r="AH197" s="267">
        <v>1</v>
      </c>
      <c r="AI197" s="275"/>
    </row>
    <row r="198" spans="2:35" ht="48">
      <c r="B198" s="219"/>
      <c r="C198" s="183"/>
      <c r="D198" s="183"/>
      <c r="E198" s="183"/>
      <c r="F198" s="142"/>
      <c r="G198" s="125"/>
      <c r="H198" s="125"/>
      <c r="I198" s="125"/>
      <c r="J198" s="125"/>
      <c r="K198" s="125"/>
      <c r="L198" s="125"/>
      <c r="M198" s="221" t="s">
        <v>3359</v>
      </c>
      <c r="N198" s="253" t="s">
        <v>3397</v>
      </c>
      <c r="O198" s="253" t="s">
        <v>3411</v>
      </c>
      <c r="P198" s="253" t="s">
        <v>3375</v>
      </c>
      <c r="Q198" s="253" t="s">
        <v>3429</v>
      </c>
      <c r="R198" s="231" t="s">
        <v>3475</v>
      </c>
      <c r="S198" s="231" t="s">
        <v>3526</v>
      </c>
      <c r="T198" s="94">
        <v>14</v>
      </c>
      <c r="U198" s="94">
        <v>4</v>
      </c>
      <c r="V198" s="94"/>
      <c r="W198" s="261">
        <v>20</v>
      </c>
      <c r="X198" s="289"/>
      <c r="Y198" s="295"/>
      <c r="Z198" s="300">
        <v>1</v>
      </c>
      <c r="AA198" s="268"/>
      <c r="AB198" s="267">
        <v>1</v>
      </c>
      <c r="AC198" s="267"/>
      <c r="AD198" s="267"/>
      <c r="AE198" s="271"/>
      <c r="AF198" s="275"/>
      <c r="AG198" s="275"/>
      <c r="AH198" s="267">
        <v>1</v>
      </c>
      <c r="AI198" s="275"/>
    </row>
    <row r="199" spans="2:35" ht="48">
      <c r="B199" s="219">
        <v>530</v>
      </c>
      <c r="C199" s="183"/>
      <c r="D199" s="183"/>
      <c r="E199" s="183"/>
      <c r="F199" s="188" t="s">
        <v>2569</v>
      </c>
      <c r="G199" s="125"/>
      <c r="H199" s="125"/>
      <c r="I199" s="125"/>
      <c r="J199" s="125"/>
      <c r="K199" s="125"/>
      <c r="L199" s="125"/>
      <c r="M199" s="221" t="s">
        <v>2389</v>
      </c>
      <c r="N199" s="225" t="s">
        <v>2554</v>
      </c>
      <c r="O199" s="16" t="s">
        <v>2538</v>
      </c>
      <c r="P199" s="235" t="s">
        <v>2554</v>
      </c>
      <c r="Q199" s="16" t="s">
        <v>3430</v>
      </c>
      <c r="R199" s="11" t="s">
        <v>2583</v>
      </c>
      <c r="S199" s="11" t="s">
        <v>2619</v>
      </c>
      <c r="T199" s="46">
        <v>8</v>
      </c>
      <c r="U199" s="94">
        <v>2</v>
      </c>
      <c r="V199" s="94"/>
      <c r="W199" s="261">
        <v>30</v>
      </c>
      <c r="X199" s="289">
        <v>1</v>
      </c>
      <c r="Y199" s="295"/>
      <c r="Z199" s="300"/>
      <c r="AA199" s="268"/>
      <c r="AB199" s="267">
        <v>1</v>
      </c>
      <c r="AC199" s="267"/>
      <c r="AD199" s="267"/>
      <c r="AE199" s="271"/>
      <c r="AF199" s="275"/>
      <c r="AG199" s="275"/>
      <c r="AH199" s="267">
        <v>1</v>
      </c>
      <c r="AI199" s="275"/>
    </row>
    <row r="200" spans="2:35" ht="48">
      <c r="B200" s="219"/>
      <c r="C200" s="183"/>
      <c r="D200" s="183"/>
      <c r="E200" s="183"/>
      <c r="F200" s="188"/>
      <c r="G200" s="125"/>
      <c r="H200" s="125"/>
      <c r="I200" s="125"/>
      <c r="J200" s="125"/>
      <c r="K200" s="125"/>
      <c r="L200" s="125"/>
      <c r="M200" s="221" t="s">
        <v>2390</v>
      </c>
      <c r="N200" s="225" t="s">
        <v>2555</v>
      </c>
      <c r="O200" s="16" t="s">
        <v>2539</v>
      </c>
      <c r="P200" s="235" t="s">
        <v>2555</v>
      </c>
      <c r="Q200" s="16" t="s">
        <v>3431</v>
      </c>
      <c r="R200" s="11" t="s">
        <v>2582</v>
      </c>
      <c r="S200" s="11" t="s">
        <v>2585</v>
      </c>
      <c r="T200" s="46">
        <v>8</v>
      </c>
      <c r="U200" s="94">
        <v>2</v>
      </c>
      <c r="V200" s="94"/>
      <c r="W200" s="261">
        <v>30</v>
      </c>
      <c r="X200" s="289">
        <v>1</v>
      </c>
      <c r="Y200" s="295"/>
      <c r="Z200" s="300"/>
      <c r="AA200" s="268"/>
      <c r="AB200" s="267">
        <v>1</v>
      </c>
      <c r="AC200" s="267"/>
      <c r="AD200" s="267"/>
      <c r="AE200" s="271"/>
      <c r="AF200" s="275"/>
      <c r="AG200" s="275"/>
      <c r="AH200" s="267">
        <v>1</v>
      </c>
      <c r="AI200" s="275"/>
    </row>
    <row r="201" spans="2:35" ht="48">
      <c r="B201" s="219"/>
      <c r="C201" s="183"/>
      <c r="D201" s="183"/>
      <c r="E201" s="183"/>
      <c r="F201" s="188"/>
      <c r="G201" s="125"/>
      <c r="H201" s="125"/>
      <c r="I201" s="125"/>
      <c r="J201" s="125"/>
      <c r="K201" s="125"/>
      <c r="L201" s="125"/>
      <c r="M201" s="221" t="s">
        <v>2391</v>
      </c>
      <c r="N201" s="234" t="s">
        <v>2537</v>
      </c>
      <c r="O201" s="225" t="s">
        <v>2766</v>
      </c>
      <c r="P201" s="225" t="s">
        <v>2537</v>
      </c>
      <c r="Q201" s="225" t="s">
        <v>3432</v>
      </c>
      <c r="R201" s="231" t="s">
        <v>2581</v>
      </c>
      <c r="S201" s="231" t="s">
        <v>2584</v>
      </c>
      <c r="T201" s="46">
        <v>8</v>
      </c>
      <c r="U201" s="94">
        <v>2</v>
      </c>
      <c r="V201" s="94"/>
      <c r="W201" s="261">
        <v>30</v>
      </c>
      <c r="X201" s="289">
        <v>1</v>
      </c>
      <c r="Y201" s="295"/>
      <c r="Z201" s="300"/>
      <c r="AA201" s="268"/>
      <c r="AB201" s="267">
        <v>1</v>
      </c>
      <c r="AC201" s="267"/>
      <c r="AD201" s="267"/>
      <c r="AE201" s="271"/>
      <c r="AF201" s="275"/>
      <c r="AG201" s="275"/>
      <c r="AH201" s="267">
        <v>1</v>
      </c>
      <c r="AI201" s="275"/>
    </row>
    <row r="202" spans="2:35" ht="48">
      <c r="B202" s="219"/>
      <c r="C202" s="183"/>
      <c r="D202" s="183"/>
      <c r="E202" s="183"/>
      <c r="F202" s="188"/>
      <c r="G202" s="125"/>
      <c r="H202" s="125"/>
      <c r="I202" s="125"/>
      <c r="J202" s="125"/>
      <c r="K202" s="125"/>
      <c r="L202" s="125"/>
      <c r="M202" s="221" t="s">
        <v>2392</v>
      </c>
      <c r="N202" s="225" t="s">
        <v>2564</v>
      </c>
      <c r="O202" s="156" t="s">
        <v>2541</v>
      </c>
      <c r="P202" s="225" t="s">
        <v>2556</v>
      </c>
      <c r="Q202" s="156" t="s">
        <v>3433</v>
      </c>
      <c r="R202" s="231" t="s">
        <v>2615</v>
      </c>
      <c r="S202" s="231" t="s">
        <v>2614</v>
      </c>
      <c r="T202" s="46">
        <v>8</v>
      </c>
      <c r="U202" s="94">
        <v>2</v>
      </c>
      <c r="V202" s="94"/>
      <c r="W202" s="261">
        <v>30</v>
      </c>
      <c r="X202" s="289">
        <v>1</v>
      </c>
      <c r="Y202" s="295"/>
      <c r="Z202" s="300"/>
      <c r="AA202" s="268"/>
      <c r="AB202" s="267">
        <v>1</v>
      </c>
      <c r="AC202" s="267"/>
      <c r="AD202" s="267"/>
      <c r="AE202" s="271"/>
      <c r="AF202" s="275"/>
      <c r="AG202" s="275"/>
      <c r="AH202" s="267">
        <v>1</v>
      </c>
      <c r="AI202" s="275"/>
    </row>
    <row r="203" spans="2:35" ht="48">
      <c r="B203" s="219"/>
      <c r="C203" s="183"/>
      <c r="D203" s="183"/>
      <c r="E203" s="183"/>
      <c r="F203" s="188"/>
      <c r="G203" s="125"/>
      <c r="H203" s="125"/>
      <c r="I203" s="125"/>
      <c r="J203" s="125"/>
      <c r="K203" s="125"/>
      <c r="L203" s="125"/>
      <c r="M203" s="221" t="s">
        <v>2393</v>
      </c>
      <c r="N203" s="225" t="s">
        <v>2563</v>
      </c>
      <c r="O203" s="156" t="s">
        <v>2542</v>
      </c>
      <c r="P203" s="225" t="s">
        <v>2626</v>
      </c>
      <c r="Q203" s="156" t="s">
        <v>3434</v>
      </c>
      <c r="R203" s="231" t="s">
        <v>2627</v>
      </c>
      <c r="S203" s="231" t="s">
        <v>2628</v>
      </c>
      <c r="T203" s="46">
        <v>8</v>
      </c>
      <c r="U203" s="94">
        <v>2</v>
      </c>
      <c r="V203" s="94"/>
      <c r="W203" s="261">
        <v>30</v>
      </c>
      <c r="X203" s="289">
        <v>1</v>
      </c>
      <c r="Y203" s="295"/>
      <c r="Z203" s="300"/>
      <c r="AA203" s="268"/>
      <c r="AB203" s="267">
        <v>1</v>
      </c>
      <c r="AC203" s="267"/>
      <c r="AD203" s="267"/>
      <c r="AE203" s="271"/>
      <c r="AF203" s="275"/>
      <c r="AG203" s="275"/>
      <c r="AH203" s="267">
        <v>1</v>
      </c>
      <c r="AI203" s="275"/>
    </row>
    <row r="204" spans="2:35" ht="48">
      <c r="B204" s="219"/>
      <c r="C204" s="183"/>
      <c r="D204" s="183"/>
      <c r="E204" s="183"/>
      <c r="F204" s="188"/>
      <c r="G204" s="125"/>
      <c r="H204" s="125"/>
      <c r="I204" s="125"/>
      <c r="J204" s="125"/>
      <c r="K204" s="125"/>
      <c r="L204" s="125"/>
      <c r="M204" s="221" t="s">
        <v>2394</v>
      </c>
      <c r="N204" s="225" t="s">
        <v>2562</v>
      </c>
      <c r="O204" s="156" t="s">
        <v>2543</v>
      </c>
      <c r="P204" s="225" t="s">
        <v>2616</v>
      </c>
      <c r="Q204" s="156" t="s">
        <v>3435</v>
      </c>
      <c r="R204" s="11" t="s">
        <v>2618</v>
      </c>
      <c r="S204" s="11" t="s">
        <v>2617</v>
      </c>
      <c r="T204" s="46">
        <v>8</v>
      </c>
      <c r="U204" s="94">
        <v>2</v>
      </c>
      <c r="V204" s="94"/>
      <c r="W204" s="261">
        <v>30</v>
      </c>
      <c r="X204" s="289">
        <v>1</v>
      </c>
      <c r="Y204" s="295"/>
      <c r="Z204" s="300"/>
      <c r="AA204" s="268"/>
      <c r="AB204" s="267">
        <v>1</v>
      </c>
      <c r="AC204" s="267"/>
      <c r="AD204" s="267"/>
      <c r="AE204" s="271"/>
      <c r="AF204" s="275"/>
      <c r="AG204" s="275"/>
      <c r="AH204" s="267">
        <v>1</v>
      </c>
      <c r="AI204" s="275"/>
    </row>
    <row r="205" spans="2:35" ht="48">
      <c r="B205" s="219"/>
      <c r="C205" s="183"/>
      <c r="D205" s="183"/>
      <c r="E205" s="183"/>
      <c r="F205" s="188"/>
      <c r="G205" s="125"/>
      <c r="H205" s="125"/>
      <c r="I205" s="125"/>
      <c r="J205" s="125"/>
      <c r="K205" s="125"/>
      <c r="L205" s="125"/>
      <c r="M205" s="221" t="s">
        <v>2395</v>
      </c>
      <c r="N205" s="225" t="s">
        <v>2561</v>
      </c>
      <c r="O205" s="16" t="s">
        <v>2544</v>
      </c>
      <c r="P205" s="225" t="s">
        <v>2557</v>
      </c>
      <c r="Q205" s="16" t="s">
        <v>3436</v>
      </c>
      <c r="R205" s="11" t="s">
        <v>2665</v>
      </c>
      <c r="S205" s="11" t="s">
        <v>2629</v>
      </c>
      <c r="T205" s="46">
        <v>14</v>
      </c>
      <c r="U205" s="94">
        <v>4</v>
      </c>
      <c r="V205" s="94"/>
      <c r="W205" s="261">
        <v>30</v>
      </c>
      <c r="X205" s="289">
        <v>1</v>
      </c>
      <c r="Y205" s="295"/>
      <c r="Z205" s="300"/>
      <c r="AA205" s="268"/>
      <c r="AB205" s="267">
        <v>1</v>
      </c>
      <c r="AC205" s="267"/>
      <c r="AD205" s="267"/>
      <c r="AE205" s="271"/>
      <c r="AF205" s="275"/>
      <c r="AG205" s="275"/>
      <c r="AH205" s="267">
        <v>1</v>
      </c>
      <c r="AI205" s="275"/>
    </row>
    <row r="206" spans="2:35" ht="48">
      <c r="B206" s="219"/>
      <c r="C206" s="183"/>
      <c r="D206" s="183"/>
      <c r="E206" s="183"/>
      <c r="F206" s="188"/>
      <c r="G206" s="125"/>
      <c r="H206" s="125"/>
      <c r="I206" s="125"/>
      <c r="J206" s="125"/>
      <c r="K206" s="125"/>
      <c r="L206" s="125"/>
      <c r="M206" s="221" t="s">
        <v>2396</v>
      </c>
      <c r="N206" s="225" t="s">
        <v>2560</v>
      </c>
      <c r="O206" s="16" t="s">
        <v>2765</v>
      </c>
      <c r="P206" s="225" t="s">
        <v>2770</v>
      </c>
      <c r="Q206" s="16" t="s">
        <v>2769</v>
      </c>
      <c r="R206" s="231" t="s">
        <v>2767</v>
      </c>
      <c r="S206" s="231" t="s">
        <v>2768</v>
      </c>
      <c r="T206" s="46">
        <v>14</v>
      </c>
      <c r="U206" s="94">
        <v>4</v>
      </c>
      <c r="V206" s="94"/>
      <c r="W206" s="261">
        <v>30</v>
      </c>
      <c r="X206" s="289">
        <v>1</v>
      </c>
      <c r="Y206" s="295"/>
      <c r="Z206" s="300"/>
      <c r="AA206" s="268"/>
      <c r="AB206" s="267">
        <v>1</v>
      </c>
      <c r="AC206" s="267"/>
      <c r="AD206" s="267"/>
      <c r="AE206" s="271"/>
      <c r="AF206" s="275"/>
      <c r="AG206" s="275"/>
      <c r="AH206" s="267">
        <v>1</v>
      </c>
      <c r="AI206" s="275"/>
    </row>
    <row r="207" spans="2:35" ht="48">
      <c r="B207" s="219"/>
      <c r="C207" s="183"/>
      <c r="D207" s="183"/>
      <c r="E207" s="183"/>
      <c r="F207" s="188"/>
      <c r="G207" s="125"/>
      <c r="H207" s="125"/>
      <c r="I207" s="125"/>
      <c r="J207" s="125"/>
      <c r="K207" s="125"/>
      <c r="L207" s="125"/>
      <c r="M207" s="221" t="s">
        <v>2397</v>
      </c>
      <c r="N207" s="225" t="s">
        <v>2558</v>
      </c>
      <c r="O207" s="156" t="s">
        <v>2545</v>
      </c>
      <c r="P207" s="225" t="s">
        <v>2622</v>
      </c>
      <c r="Q207" s="156" t="s">
        <v>2623</v>
      </c>
      <c r="R207" s="226" t="s">
        <v>2624</v>
      </c>
      <c r="S207" s="226" t="s">
        <v>2625</v>
      </c>
      <c r="T207" s="46">
        <v>8</v>
      </c>
      <c r="U207" s="94">
        <v>2</v>
      </c>
      <c r="V207" s="94"/>
      <c r="W207" s="261">
        <v>30</v>
      </c>
      <c r="X207" s="289">
        <v>1</v>
      </c>
      <c r="Y207" s="295"/>
      <c r="Z207" s="300"/>
      <c r="AA207" s="268"/>
      <c r="AB207" s="267">
        <v>1</v>
      </c>
      <c r="AC207" s="267"/>
      <c r="AD207" s="267"/>
      <c r="AE207" s="271"/>
      <c r="AF207" s="275"/>
      <c r="AG207" s="275"/>
      <c r="AH207" s="267">
        <v>1</v>
      </c>
      <c r="AI207" s="275"/>
    </row>
    <row r="208" spans="2:35" ht="48">
      <c r="B208" s="219"/>
      <c r="C208" s="183"/>
      <c r="D208" s="183"/>
      <c r="E208" s="183"/>
      <c r="F208" s="188"/>
      <c r="G208" s="125"/>
      <c r="H208" s="125"/>
      <c r="I208" s="125"/>
      <c r="J208" s="125"/>
      <c r="K208" s="125"/>
      <c r="L208" s="125"/>
      <c r="M208" s="221" t="s">
        <v>2398</v>
      </c>
      <c r="N208" s="225" t="s">
        <v>2559</v>
      </c>
      <c r="O208" s="156" t="s">
        <v>2552</v>
      </c>
      <c r="P208" s="225" t="s">
        <v>2740</v>
      </c>
      <c r="Q208" s="156" t="s">
        <v>2739</v>
      </c>
      <c r="R208" s="223" t="s">
        <v>2620</v>
      </c>
      <c r="S208" s="223" t="s">
        <v>2621</v>
      </c>
      <c r="T208" s="46">
        <v>8</v>
      </c>
      <c r="U208" s="94">
        <v>2</v>
      </c>
      <c r="V208" s="94"/>
      <c r="W208" s="261">
        <v>30</v>
      </c>
      <c r="X208" s="289">
        <v>1</v>
      </c>
      <c r="Y208" s="295"/>
      <c r="Z208" s="300"/>
      <c r="AA208" s="268"/>
      <c r="AB208" s="267">
        <v>1</v>
      </c>
      <c r="AC208" s="267"/>
      <c r="AD208" s="267"/>
      <c r="AE208" s="271"/>
      <c r="AF208" s="275"/>
      <c r="AG208" s="275"/>
      <c r="AH208" s="267">
        <v>1</v>
      </c>
      <c r="AI208" s="275"/>
    </row>
    <row r="209" spans="2:35" ht="48">
      <c r="B209" s="219"/>
      <c r="C209" s="183"/>
      <c r="D209" s="183"/>
      <c r="E209" s="183"/>
      <c r="F209" s="188"/>
      <c r="G209" s="125"/>
      <c r="H209" s="125"/>
      <c r="I209" s="125"/>
      <c r="J209" s="125"/>
      <c r="K209" s="125"/>
      <c r="L209" s="125"/>
      <c r="M209" s="221" t="s">
        <v>2520</v>
      </c>
      <c r="N209" s="224" t="s">
        <v>2524</v>
      </c>
      <c r="O209" s="156" t="s">
        <v>2771</v>
      </c>
      <c r="P209" s="234" t="s">
        <v>2774</v>
      </c>
      <c r="Q209" s="156" t="s">
        <v>2772</v>
      </c>
      <c r="R209" s="226" t="s">
        <v>2773</v>
      </c>
      <c r="S209" s="226" t="s">
        <v>2775</v>
      </c>
      <c r="T209" s="46">
        <v>8</v>
      </c>
      <c r="U209" s="94">
        <v>2</v>
      </c>
      <c r="V209" s="94"/>
      <c r="W209" s="261">
        <v>30</v>
      </c>
      <c r="X209" s="289">
        <v>1</v>
      </c>
      <c r="Y209" s="295"/>
      <c r="Z209" s="300"/>
      <c r="AA209" s="268"/>
      <c r="AB209" s="267">
        <v>1</v>
      </c>
      <c r="AC209" s="267"/>
      <c r="AD209" s="267"/>
      <c r="AE209" s="271"/>
      <c r="AF209" s="275"/>
      <c r="AG209" s="275"/>
      <c r="AH209" s="267">
        <v>1</v>
      </c>
      <c r="AI209" s="275"/>
    </row>
    <row r="210" spans="2:35" ht="48">
      <c r="B210" s="219"/>
      <c r="C210" s="183"/>
      <c r="D210" s="183"/>
      <c r="E210" s="183"/>
      <c r="F210" s="188"/>
      <c r="G210" s="125"/>
      <c r="H210" s="125"/>
      <c r="I210" s="125"/>
      <c r="J210" s="125"/>
      <c r="K210" s="125"/>
      <c r="L210" s="125"/>
      <c r="M210" s="221" t="s">
        <v>2521</v>
      </c>
      <c r="N210" s="224" t="s">
        <v>2525</v>
      </c>
      <c r="O210" s="156" t="s">
        <v>2549</v>
      </c>
      <c r="P210" s="234" t="s">
        <v>2778</v>
      </c>
      <c r="Q210" s="156" t="s">
        <v>2779</v>
      </c>
      <c r="R210" s="223" t="s">
        <v>2780</v>
      </c>
      <c r="S210" s="223" t="s">
        <v>2781</v>
      </c>
      <c r="T210" s="46">
        <v>8</v>
      </c>
      <c r="U210" s="94">
        <v>2</v>
      </c>
      <c r="V210" s="94"/>
      <c r="W210" s="261">
        <v>30</v>
      </c>
      <c r="X210" s="289">
        <v>1</v>
      </c>
      <c r="Y210" s="295"/>
      <c r="Z210" s="300"/>
      <c r="AA210" s="268"/>
      <c r="AB210" s="267">
        <v>1</v>
      </c>
      <c r="AC210" s="267"/>
      <c r="AD210" s="267"/>
      <c r="AE210" s="271"/>
      <c r="AF210" s="275"/>
      <c r="AG210" s="275"/>
      <c r="AH210" s="267">
        <v>1</v>
      </c>
      <c r="AI210" s="275"/>
    </row>
    <row r="211" spans="2:35" ht="48">
      <c r="B211" s="219"/>
      <c r="C211" s="183"/>
      <c r="D211" s="183"/>
      <c r="E211" s="183"/>
      <c r="F211" s="188"/>
      <c r="G211" s="125"/>
      <c r="H211" s="125"/>
      <c r="I211" s="125"/>
      <c r="J211" s="125"/>
      <c r="K211" s="125"/>
      <c r="L211" s="125"/>
      <c r="M211" s="221" t="s">
        <v>2522</v>
      </c>
      <c r="N211" s="224" t="s">
        <v>2526</v>
      </c>
      <c r="O211" s="225" t="s">
        <v>2631</v>
      </c>
      <c r="P211" s="225" t="s">
        <v>2632</v>
      </c>
      <c r="Q211" s="225" t="s">
        <v>2633</v>
      </c>
      <c r="R211" s="226" t="s">
        <v>2634</v>
      </c>
      <c r="S211" s="226" t="s">
        <v>2791</v>
      </c>
      <c r="T211" s="46">
        <v>8</v>
      </c>
      <c r="U211" s="94">
        <v>2</v>
      </c>
      <c r="V211" s="94"/>
      <c r="W211" s="261">
        <v>30</v>
      </c>
      <c r="X211" s="289">
        <v>1</v>
      </c>
      <c r="Y211" s="295"/>
      <c r="Z211" s="300"/>
      <c r="AA211" s="268"/>
      <c r="AB211" s="267">
        <v>1</v>
      </c>
      <c r="AC211" s="267"/>
      <c r="AD211" s="267"/>
      <c r="AE211" s="271"/>
      <c r="AF211" s="275"/>
      <c r="AG211" s="275"/>
      <c r="AH211" s="267">
        <v>1</v>
      </c>
      <c r="AI211" s="275"/>
    </row>
    <row r="212" spans="2:35" ht="48">
      <c r="B212" s="219"/>
      <c r="C212" s="183"/>
      <c r="D212" s="183"/>
      <c r="E212" s="183"/>
      <c r="F212" s="188"/>
      <c r="G212" s="125"/>
      <c r="H212" s="125"/>
      <c r="I212" s="125"/>
      <c r="J212" s="125"/>
      <c r="K212" s="125"/>
      <c r="L212" s="125"/>
      <c r="M212" s="221" t="s">
        <v>2523</v>
      </c>
      <c r="N212" s="225" t="s">
        <v>2527</v>
      </c>
      <c r="O212" s="156" t="s">
        <v>2630</v>
      </c>
      <c r="P212" s="225" t="s">
        <v>2553</v>
      </c>
      <c r="Q212" s="225" t="s">
        <v>2553</v>
      </c>
      <c r="R212" s="231" t="s">
        <v>2635</v>
      </c>
      <c r="S212" s="231" t="s">
        <v>2636</v>
      </c>
      <c r="T212" s="46">
        <v>10</v>
      </c>
      <c r="U212" s="94">
        <v>3</v>
      </c>
      <c r="V212" s="94"/>
      <c r="W212" s="261">
        <v>30</v>
      </c>
      <c r="X212" s="289">
        <v>1</v>
      </c>
      <c r="Y212" s="295"/>
      <c r="Z212" s="300"/>
      <c r="AA212" s="268"/>
      <c r="AB212" s="267">
        <v>1</v>
      </c>
      <c r="AC212" s="267"/>
      <c r="AD212" s="267"/>
      <c r="AE212" s="271"/>
      <c r="AF212" s="275"/>
      <c r="AG212" s="275"/>
      <c r="AH212" s="267">
        <v>1</v>
      </c>
      <c r="AI212" s="275"/>
    </row>
    <row r="213" spans="2:35" ht="24">
      <c r="B213" s="219"/>
      <c r="C213" s="183"/>
      <c r="D213" s="183"/>
      <c r="E213" s="183"/>
      <c r="F213" s="188"/>
      <c r="G213" s="125"/>
      <c r="H213" s="125"/>
      <c r="I213" s="125"/>
      <c r="J213" s="125"/>
      <c r="K213" s="125"/>
      <c r="L213" s="125"/>
      <c r="M213" s="221" t="s">
        <v>3376</v>
      </c>
      <c r="N213" s="225" t="s">
        <v>3377</v>
      </c>
      <c r="O213" s="225" t="s">
        <v>3378</v>
      </c>
      <c r="P213" s="225" t="s">
        <v>3380</v>
      </c>
      <c r="Q213" s="234" t="s">
        <v>3379</v>
      </c>
      <c r="R213" s="231">
        <v>122</v>
      </c>
      <c r="S213" s="231"/>
      <c r="T213" s="46">
        <v>10</v>
      </c>
      <c r="U213" s="94">
        <v>3</v>
      </c>
      <c r="V213" s="94"/>
      <c r="W213" s="261"/>
      <c r="X213" s="289">
        <v>1</v>
      </c>
      <c r="Y213" s="295"/>
      <c r="Z213" s="300"/>
      <c r="AA213" s="268"/>
      <c r="AB213" s="267">
        <v>1</v>
      </c>
      <c r="AC213" s="267"/>
      <c r="AD213" s="267"/>
      <c r="AE213" s="271"/>
      <c r="AF213" s="275"/>
      <c r="AG213" s="275"/>
      <c r="AH213" s="267">
        <v>1</v>
      </c>
      <c r="AI213" s="275"/>
    </row>
    <row r="214" spans="2:35" ht="48">
      <c r="B214" s="100">
        <v>540</v>
      </c>
      <c r="C214" s="87"/>
      <c r="D214" s="87"/>
      <c r="E214" s="87"/>
      <c r="F214" s="142" t="s">
        <v>2570</v>
      </c>
      <c r="G214" s="125"/>
      <c r="H214" s="125"/>
      <c r="I214" s="125"/>
      <c r="J214" s="125"/>
      <c r="K214" s="125"/>
      <c r="L214" s="125"/>
      <c r="M214" s="221" t="s">
        <v>2399</v>
      </c>
      <c r="N214" s="224" t="s">
        <v>2429</v>
      </c>
      <c r="O214" s="156" t="s">
        <v>2460</v>
      </c>
      <c r="P214" s="232" t="s">
        <v>2574</v>
      </c>
      <c r="Q214" s="156" t="s">
        <v>2571</v>
      </c>
      <c r="R214" s="11" t="s">
        <v>2576</v>
      </c>
      <c r="S214" s="11" t="s">
        <v>2459</v>
      </c>
      <c r="T214" s="46">
        <v>14</v>
      </c>
      <c r="U214" s="94">
        <v>4</v>
      </c>
      <c r="V214" s="94"/>
      <c r="W214" s="256">
        <v>20</v>
      </c>
      <c r="X214" s="289">
        <v>1</v>
      </c>
      <c r="Y214" s="295"/>
      <c r="Z214" s="300"/>
      <c r="AA214" s="268"/>
      <c r="AB214" s="267">
        <v>1</v>
      </c>
      <c r="AC214" s="267"/>
      <c r="AD214" s="267"/>
      <c r="AE214" s="271"/>
      <c r="AF214" s="275"/>
      <c r="AG214" s="275"/>
      <c r="AH214" s="267">
        <v>1</v>
      </c>
      <c r="AI214" s="275"/>
    </row>
    <row r="215" spans="2:35" ht="48">
      <c r="B215" s="219"/>
      <c r="C215" s="183"/>
      <c r="D215" s="183"/>
      <c r="E215" s="183"/>
      <c r="F215" s="142"/>
      <c r="G215" s="125"/>
      <c r="H215" s="125"/>
      <c r="I215" s="125"/>
      <c r="J215" s="125"/>
      <c r="K215" s="125"/>
      <c r="L215" s="125"/>
      <c r="M215" s="221" t="s">
        <v>2400</v>
      </c>
      <c r="N215" s="224" t="s">
        <v>2430</v>
      </c>
      <c r="O215" s="156" t="s">
        <v>2539</v>
      </c>
      <c r="P215" s="224" t="s">
        <v>2573</v>
      </c>
      <c r="Q215" s="156" t="s">
        <v>2575</v>
      </c>
      <c r="R215" s="11" t="s">
        <v>2580</v>
      </c>
      <c r="S215" s="11" t="s">
        <v>2577</v>
      </c>
      <c r="T215" s="46">
        <v>14</v>
      </c>
      <c r="U215" s="94">
        <v>4</v>
      </c>
      <c r="V215" s="94"/>
      <c r="W215" s="256">
        <v>20</v>
      </c>
      <c r="X215" s="289">
        <v>1</v>
      </c>
      <c r="Y215" s="295"/>
      <c r="Z215" s="300"/>
      <c r="AA215" s="268"/>
      <c r="AB215" s="267">
        <v>1</v>
      </c>
      <c r="AC215" s="267"/>
      <c r="AD215" s="267"/>
      <c r="AE215" s="271"/>
      <c r="AF215" s="275"/>
      <c r="AG215" s="275"/>
      <c r="AH215" s="267">
        <v>1</v>
      </c>
      <c r="AI215" s="275"/>
    </row>
    <row r="216" spans="2:35" s="2" customFormat="1" ht="48">
      <c r="B216" s="219"/>
      <c r="C216" s="183"/>
      <c r="D216" s="183"/>
      <c r="E216" s="183"/>
      <c r="F216" s="142"/>
      <c r="G216" s="125"/>
      <c r="H216" s="125"/>
      <c r="I216" s="125"/>
      <c r="J216" s="125"/>
      <c r="K216" s="125"/>
      <c r="L216" s="125"/>
      <c r="M216" s="221" t="s">
        <v>2401</v>
      </c>
      <c r="N216" s="224" t="s">
        <v>2431</v>
      </c>
      <c r="O216" s="224" t="s">
        <v>2540</v>
      </c>
      <c r="P216" s="224" t="s">
        <v>2572</v>
      </c>
      <c r="Q216" s="224" t="s">
        <v>2737</v>
      </c>
      <c r="R216" s="231" t="s">
        <v>2579</v>
      </c>
      <c r="S216" s="231" t="s">
        <v>2578</v>
      </c>
      <c r="T216" s="46">
        <v>14</v>
      </c>
      <c r="U216" s="94">
        <v>4</v>
      </c>
      <c r="V216" s="94"/>
      <c r="W216" s="256">
        <v>20</v>
      </c>
      <c r="X216" s="289">
        <v>1</v>
      </c>
      <c r="Y216" s="295"/>
      <c r="Z216" s="300"/>
      <c r="AA216" s="268"/>
      <c r="AB216" s="267">
        <v>1</v>
      </c>
      <c r="AC216" s="267"/>
      <c r="AD216" s="267"/>
      <c r="AE216" s="271"/>
      <c r="AF216" s="275"/>
      <c r="AG216" s="275"/>
      <c r="AH216" s="267">
        <v>1</v>
      </c>
      <c r="AI216" s="275"/>
    </row>
    <row r="217" spans="2:35" ht="48">
      <c r="B217" s="219"/>
      <c r="C217" s="183"/>
      <c r="D217" s="183"/>
      <c r="E217" s="183"/>
      <c r="F217" s="142"/>
      <c r="G217" s="125"/>
      <c r="H217" s="125"/>
      <c r="I217" s="125"/>
      <c r="J217" s="125"/>
      <c r="K217" s="125"/>
      <c r="L217" s="125"/>
      <c r="M217" s="221" t="s">
        <v>2402</v>
      </c>
      <c r="N217" s="225" t="s">
        <v>2432</v>
      </c>
      <c r="O217" s="156" t="s">
        <v>2464</v>
      </c>
      <c r="P217" s="225" t="s">
        <v>2704</v>
      </c>
      <c r="Q217" s="156" t="s">
        <v>2705</v>
      </c>
      <c r="R217" s="231" t="s">
        <v>2707</v>
      </c>
      <c r="S217" s="231" t="s">
        <v>2706</v>
      </c>
      <c r="T217" s="46">
        <v>14</v>
      </c>
      <c r="U217" s="94">
        <v>4</v>
      </c>
      <c r="V217" s="94"/>
      <c r="W217" s="256">
        <v>20</v>
      </c>
      <c r="X217" s="289">
        <v>1</v>
      </c>
      <c r="Y217" s="295"/>
      <c r="Z217" s="300"/>
      <c r="AA217" s="268"/>
      <c r="AB217" s="267">
        <v>1</v>
      </c>
      <c r="AC217" s="267"/>
      <c r="AD217" s="267"/>
      <c r="AE217" s="271"/>
      <c r="AF217" s="275"/>
      <c r="AG217" s="275"/>
      <c r="AH217" s="267">
        <v>1</v>
      </c>
      <c r="AI217" s="275"/>
    </row>
    <row r="218" spans="2:35" ht="48">
      <c r="B218" s="219"/>
      <c r="C218" s="183"/>
      <c r="D218" s="183"/>
      <c r="E218" s="183"/>
      <c r="F218" s="142"/>
      <c r="G218" s="125"/>
      <c r="H218" s="125"/>
      <c r="I218" s="125"/>
      <c r="J218" s="125"/>
      <c r="K218" s="125"/>
      <c r="L218" s="125"/>
      <c r="M218" s="221" t="s">
        <v>2403</v>
      </c>
      <c r="N218" s="225" t="s">
        <v>2433</v>
      </c>
      <c r="O218" s="156" t="s">
        <v>2463</v>
      </c>
      <c r="P218" s="225" t="s">
        <v>2708</v>
      </c>
      <c r="Q218" s="156" t="s">
        <v>2709</v>
      </c>
      <c r="R218" s="231" t="s">
        <v>2711</v>
      </c>
      <c r="S218" s="231" t="s">
        <v>2710</v>
      </c>
      <c r="T218" s="46">
        <v>14</v>
      </c>
      <c r="U218" s="94">
        <v>4</v>
      </c>
      <c r="V218" s="94"/>
      <c r="W218" s="256">
        <v>20</v>
      </c>
      <c r="X218" s="289">
        <v>1</v>
      </c>
      <c r="Y218" s="295"/>
      <c r="Z218" s="300"/>
      <c r="AA218" s="268"/>
      <c r="AB218" s="267">
        <v>1</v>
      </c>
      <c r="AC218" s="267"/>
      <c r="AD218" s="267"/>
      <c r="AE218" s="271"/>
      <c r="AF218" s="275"/>
      <c r="AG218" s="275"/>
      <c r="AH218" s="267">
        <v>1</v>
      </c>
      <c r="AI218" s="275"/>
    </row>
    <row r="219" spans="2:35" ht="48">
      <c r="B219" s="219"/>
      <c r="C219" s="183"/>
      <c r="D219" s="183"/>
      <c r="E219" s="183"/>
      <c r="F219" s="142"/>
      <c r="G219" s="125"/>
      <c r="H219" s="125"/>
      <c r="I219" s="125"/>
      <c r="J219" s="125"/>
      <c r="K219" s="125"/>
      <c r="L219" s="125"/>
      <c r="M219" s="221" t="s">
        <v>2404</v>
      </c>
      <c r="N219" s="225" t="s">
        <v>2434</v>
      </c>
      <c r="O219" s="156" t="s">
        <v>2462</v>
      </c>
      <c r="P219" s="225" t="s">
        <v>2712</v>
      </c>
      <c r="Q219" s="156" t="s">
        <v>2713</v>
      </c>
      <c r="R219" s="11" t="s">
        <v>2714</v>
      </c>
      <c r="S219" s="11" t="s">
        <v>2715</v>
      </c>
      <c r="T219" s="46">
        <v>14</v>
      </c>
      <c r="U219" s="94">
        <v>4</v>
      </c>
      <c r="V219" s="94"/>
      <c r="W219" s="256">
        <v>20</v>
      </c>
      <c r="X219" s="289">
        <v>1</v>
      </c>
      <c r="Y219" s="295"/>
      <c r="Z219" s="300"/>
      <c r="AA219" s="268"/>
      <c r="AB219" s="267">
        <v>1</v>
      </c>
      <c r="AC219" s="267"/>
      <c r="AD219" s="267"/>
      <c r="AE219" s="271"/>
      <c r="AF219" s="275"/>
      <c r="AG219" s="275"/>
      <c r="AH219" s="267">
        <v>1</v>
      </c>
      <c r="AI219" s="275"/>
    </row>
    <row r="220" spans="2:35" ht="48">
      <c r="B220" s="219"/>
      <c r="C220" s="183"/>
      <c r="D220" s="183"/>
      <c r="E220" s="183"/>
      <c r="F220" s="142"/>
      <c r="G220" s="125"/>
      <c r="H220" s="125"/>
      <c r="I220" s="125"/>
      <c r="J220" s="125"/>
      <c r="K220" s="125"/>
      <c r="L220" s="125"/>
      <c r="M220" s="221" t="s">
        <v>2405</v>
      </c>
      <c r="N220" s="225" t="s">
        <v>2435</v>
      </c>
      <c r="O220" s="16" t="s">
        <v>2461</v>
      </c>
      <c r="P220" s="225" t="s">
        <v>2716</v>
      </c>
      <c r="Q220" s="16" t="s">
        <v>2717</v>
      </c>
      <c r="R220" s="11" t="s">
        <v>2718</v>
      </c>
      <c r="S220" s="11" t="s">
        <v>2719</v>
      </c>
      <c r="T220" s="46">
        <v>14</v>
      </c>
      <c r="U220" s="94">
        <v>4</v>
      </c>
      <c r="V220" s="94"/>
      <c r="W220" s="256">
        <v>20</v>
      </c>
      <c r="X220" s="289">
        <v>1</v>
      </c>
      <c r="Y220" s="295"/>
      <c r="Z220" s="300"/>
      <c r="AA220" s="268"/>
      <c r="AB220" s="267">
        <v>1</v>
      </c>
      <c r="AC220" s="267"/>
      <c r="AD220" s="267"/>
      <c r="AE220" s="271"/>
      <c r="AF220" s="275"/>
      <c r="AG220" s="275"/>
      <c r="AH220" s="267">
        <v>1</v>
      </c>
      <c r="AI220" s="275"/>
    </row>
    <row r="221" spans="2:35" ht="48">
      <c r="B221" s="219"/>
      <c r="C221" s="183"/>
      <c r="D221" s="183"/>
      <c r="E221" s="183"/>
      <c r="F221" s="142"/>
      <c r="G221" s="125"/>
      <c r="H221" s="125"/>
      <c r="I221" s="125"/>
      <c r="J221" s="125"/>
      <c r="K221" s="125"/>
      <c r="L221" s="125"/>
      <c r="M221" s="221" t="s">
        <v>2406</v>
      </c>
      <c r="N221" s="237" t="s">
        <v>2735</v>
      </c>
      <c r="O221" s="16" t="s">
        <v>2743</v>
      </c>
      <c r="P221" s="237" t="s">
        <v>2729</v>
      </c>
      <c r="Q221" s="16" t="s">
        <v>2744</v>
      </c>
      <c r="R221" s="231" t="s">
        <v>2754</v>
      </c>
      <c r="S221" s="231" t="s">
        <v>2755</v>
      </c>
      <c r="T221" s="46">
        <v>14</v>
      </c>
      <c r="U221" s="94">
        <v>4</v>
      </c>
      <c r="V221" s="94"/>
      <c r="W221" s="256">
        <v>20</v>
      </c>
      <c r="X221" s="289">
        <v>1</v>
      </c>
      <c r="Y221" s="295"/>
      <c r="Z221" s="300"/>
      <c r="AA221" s="268"/>
      <c r="AB221" s="267">
        <v>1</v>
      </c>
      <c r="AC221" s="267"/>
      <c r="AD221" s="267"/>
      <c r="AE221" s="271"/>
      <c r="AF221" s="275"/>
      <c r="AG221" s="275"/>
      <c r="AH221" s="267">
        <v>1</v>
      </c>
      <c r="AI221" s="275"/>
    </row>
    <row r="222" spans="2:35" ht="48">
      <c r="B222" s="219"/>
      <c r="C222" s="183"/>
      <c r="D222" s="183"/>
      <c r="E222" s="183"/>
      <c r="F222" s="142"/>
      <c r="G222" s="125"/>
      <c r="H222" s="125"/>
      <c r="I222" s="125"/>
      <c r="J222" s="125"/>
      <c r="K222" s="125"/>
      <c r="L222" s="125"/>
      <c r="M222" s="221" t="s">
        <v>2407</v>
      </c>
      <c r="N222" s="237" t="s">
        <v>2724</v>
      </c>
      <c r="O222" s="16" t="s">
        <v>2742</v>
      </c>
      <c r="P222" s="237" t="s">
        <v>2730</v>
      </c>
      <c r="Q222" s="16" t="s">
        <v>2738</v>
      </c>
      <c r="R222" s="226" t="s">
        <v>2749</v>
      </c>
      <c r="S222" s="226" t="s">
        <v>2750</v>
      </c>
      <c r="T222" s="46">
        <v>14</v>
      </c>
      <c r="U222" s="94">
        <v>4</v>
      </c>
      <c r="V222" s="94"/>
      <c r="W222" s="256">
        <v>20</v>
      </c>
      <c r="X222" s="289">
        <v>1</v>
      </c>
      <c r="Y222" s="295"/>
      <c r="Z222" s="300"/>
      <c r="AA222" s="268"/>
      <c r="AB222" s="267">
        <v>1</v>
      </c>
      <c r="AC222" s="267"/>
      <c r="AD222" s="267"/>
      <c r="AE222" s="271"/>
      <c r="AF222" s="275"/>
      <c r="AG222" s="275"/>
      <c r="AH222" s="267">
        <v>1</v>
      </c>
      <c r="AI222" s="275"/>
    </row>
    <row r="223" spans="2:35" ht="48">
      <c r="B223" s="219"/>
      <c r="C223" s="183"/>
      <c r="D223" s="183"/>
      <c r="E223" s="183"/>
      <c r="F223" s="142"/>
      <c r="G223" s="125"/>
      <c r="H223" s="125"/>
      <c r="I223" s="125"/>
      <c r="J223" s="125"/>
      <c r="K223" s="125"/>
      <c r="L223" s="125"/>
      <c r="M223" s="221" t="s">
        <v>2408</v>
      </c>
      <c r="N223" s="237" t="s">
        <v>2725</v>
      </c>
      <c r="O223" s="156" t="s">
        <v>2546</v>
      </c>
      <c r="P223" s="237" t="s">
        <v>2731</v>
      </c>
      <c r="Q223" s="156" t="s">
        <v>2761</v>
      </c>
      <c r="R223" s="223" t="s">
        <v>2760</v>
      </c>
      <c r="S223" s="223" t="s">
        <v>2759</v>
      </c>
      <c r="T223" s="46">
        <v>14</v>
      </c>
      <c r="U223" s="94">
        <v>4</v>
      </c>
      <c r="V223" s="94"/>
      <c r="W223" s="256">
        <v>20</v>
      </c>
      <c r="X223" s="289">
        <v>1</v>
      </c>
      <c r="Y223" s="295"/>
      <c r="Z223" s="300"/>
      <c r="AA223" s="268"/>
      <c r="AB223" s="267">
        <v>1</v>
      </c>
      <c r="AC223" s="267"/>
      <c r="AD223" s="267"/>
      <c r="AE223" s="271"/>
      <c r="AF223" s="275"/>
      <c r="AG223" s="275"/>
      <c r="AH223" s="267">
        <v>1</v>
      </c>
      <c r="AI223" s="275"/>
    </row>
    <row r="224" spans="2:35" ht="48">
      <c r="B224" s="219"/>
      <c r="C224" s="183"/>
      <c r="D224" s="183"/>
      <c r="E224" s="183"/>
      <c r="F224" s="142"/>
      <c r="G224" s="125"/>
      <c r="H224" s="125"/>
      <c r="I224" s="125"/>
      <c r="J224" s="125"/>
      <c r="K224" s="125"/>
      <c r="L224" s="125"/>
      <c r="M224" s="221" t="s">
        <v>2720</v>
      </c>
      <c r="N224" s="237" t="s">
        <v>2726</v>
      </c>
      <c r="O224" s="16" t="s">
        <v>2745</v>
      </c>
      <c r="P224" s="237" t="s">
        <v>2732</v>
      </c>
      <c r="Q224" s="16" t="s">
        <v>2746</v>
      </c>
      <c r="R224" s="226" t="s">
        <v>2777</v>
      </c>
      <c r="S224" s="226" t="s">
        <v>2776</v>
      </c>
      <c r="T224" s="46">
        <v>10</v>
      </c>
      <c r="U224" s="94">
        <v>3</v>
      </c>
      <c r="V224" s="94"/>
      <c r="W224" s="256">
        <v>20</v>
      </c>
      <c r="X224" s="289">
        <v>1</v>
      </c>
      <c r="Y224" s="295"/>
      <c r="Z224" s="300"/>
      <c r="AA224" s="268"/>
      <c r="AB224" s="267">
        <v>1</v>
      </c>
      <c r="AC224" s="267"/>
      <c r="AD224" s="267"/>
      <c r="AE224" s="271"/>
      <c r="AF224" s="275"/>
      <c r="AG224" s="275"/>
      <c r="AH224" s="267">
        <v>1</v>
      </c>
      <c r="AI224" s="275"/>
    </row>
    <row r="225" spans="2:35" ht="48">
      <c r="B225" s="219"/>
      <c r="C225" s="183"/>
      <c r="D225" s="183"/>
      <c r="E225" s="183"/>
      <c r="F225" s="142"/>
      <c r="G225" s="125"/>
      <c r="H225" s="125"/>
      <c r="I225" s="125"/>
      <c r="J225" s="125"/>
      <c r="K225" s="125"/>
      <c r="L225" s="125"/>
      <c r="M225" s="221" t="s">
        <v>2721</v>
      </c>
      <c r="N225" s="237" t="s">
        <v>2727</v>
      </c>
      <c r="O225" s="16" t="s">
        <v>2747</v>
      </c>
      <c r="P225" s="237" t="s">
        <v>2783</v>
      </c>
      <c r="Q225" s="16" t="s">
        <v>2782</v>
      </c>
      <c r="R225" s="223" t="s">
        <v>2780</v>
      </c>
      <c r="S225" s="223" t="s">
        <v>2781</v>
      </c>
      <c r="T225" s="46">
        <v>8</v>
      </c>
      <c r="U225" s="94">
        <v>2</v>
      </c>
      <c r="V225" s="94"/>
      <c r="W225" s="256">
        <v>20</v>
      </c>
      <c r="X225" s="289">
        <v>1</v>
      </c>
      <c r="Y225" s="295"/>
      <c r="Z225" s="300"/>
      <c r="AA225" s="268"/>
      <c r="AB225" s="267">
        <v>1</v>
      </c>
      <c r="AC225" s="267"/>
      <c r="AD225" s="267"/>
      <c r="AE225" s="271"/>
      <c r="AF225" s="275"/>
      <c r="AG225" s="275"/>
      <c r="AH225" s="267">
        <v>1</v>
      </c>
      <c r="AI225" s="275"/>
    </row>
    <row r="226" spans="2:35" ht="48">
      <c r="B226" s="219"/>
      <c r="C226" s="183"/>
      <c r="D226" s="183"/>
      <c r="E226" s="183"/>
      <c r="F226" s="142"/>
      <c r="G226" s="125"/>
      <c r="H226" s="125"/>
      <c r="I226" s="125"/>
      <c r="J226" s="125"/>
      <c r="K226" s="125"/>
      <c r="L226" s="125"/>
      <c r="M226" s="221" t="s">
        <v>2722</v>
      </c>
      <c r="N226" s="237" t="s">
        <v>2736</v>
      </c>
      <c r="O226" s="16" t="s">
        <v>2753</v>
      </c>
      <c r="P226" s="237" t="s">
        <v>2733</v>
      </c>
      <c r="Q226" s="16" t="s">
        <v>2756</v>
      </c>
      <c r="R226" s="231" t="s">
        <v>2758</v>
      </c>
      <c r="S226" s="231" t="s">
        <v>2757</v>
      </c>
      <c r="T226" s="46">
        <v>14</v>
      </c>
      <c r="U226" s="94">
        <v>4</v>
      </c>
      <c r="V226" s="94"/>
      <c r="W226" s="256">
        <v>20</v>
      </c>
      <c r="X226" s="289">
        <v>1</v>
      </c>
      <c r="Y226" s="295"/>
      <c r="Z226" s="300"/>
      <c r="AA226" s="268"/>
      <c r="AB226" s="267">
        <v>1</v>
      </c>
      <c r="AC226" s="267"/>
      <c r="AD226" s="267"/>
      <c r="AE226" s="271"/>
      <c r="AF226" s="275"/>
      <c r="AG226" s="275"/>
      <c r="AH226" s="267">
        <v>1</v>
      </c>
      <c r="AI226" s="275"/>
    </row>
    <row r="227" spans="2:35" ht="48">
      <c r="B227" s="219"/>
      <c r="C227" s="183"/>
      <c r="D227" s="183"/>
      <c r="E227" s="183"/>
      <c r="F227" s="142"/>
      <c r="G227" s="125"/>
      <c r="H227" s="125"/>
      <c r="I227" s="125"/>
      <c r="J227" s="125"/>
      <c r="K227" s="125"/>
      <c r="L227" s="125"/>
      <c r="M227" s="221" t="s">
        <v>2723</v>
      </c>
      <c r="N227" s="237" t="s">
        <v>2728</v>
      </c>
      <c r="O227" s="16" t="s">
        <v>2748</v>
      </c>
      <c r="P227" s="237" t="s">
        <v>2734</v>
      </c>
      <c r="Q227" s="16" t="s">
        <v>2741</v>
      </c>
      <c r="R227" s="226" t="s">
        <v>2752</v>
      </c>
      <c r="S227" s="226" t="s">
        <v>2751</v>
      </c>
      <c r="T227" s="46">
        <v>10</v>
      </c>
      <c r="U227" s="94">
        <v>3</v>
      </c>
      <c r="V227" s="94"/>
      <c r="W227" s="256">
        <v>20</v>
      </c>
      <c r="X227" s="289">
        <v>1</v>
      </c>
      <c r="Y227" s="295"/>
      <c r="Z227" s="300"/>
      <c r="AA227" s="268"/>
      <c r="AB227" s="267">
        <v>1</v>
      </c>
      <c r="AC227" s="267"/>
      <c r="AD227" s="267"/>
      <c r="AE227" s="271"/>
      <c r="AF227" s="275"/>
      <c r="AG227" s="275"/>
      <c r="AH227" s="267">
        <v>1</v>
      </c>
      <c r="AI227" s="275"/>
    </row>
    <row r="228" spans="2:35" ht="36">
      <c r="B228" s="18">
        <v>600</v>
      </c>
      <c r="C228" s="27"/>
      <c r="D228" s="27"/>
      <c r="E228" s="27"/>
      <c r="F228" s="148" t="s">
        <v>2115</v>
      </c>
      <c r="G228" s="18"/>
      <c r="H228" s="18"/>
      <c r="I228" s="18"/>
      <c r="J228" s="18"/>
      <c r="K228" s="18"/>
      <c r="L228" s="18"/>
      <c r="M228" s="18"/>
      <c r="N228" s="205"/>
      <c r="O228" s="205"/>
      <c r="P228" s="205"/>
      <c r="Q228" s="205"/>
      <c r="R228" s="206"/>
      <c r="S228" s="206"/>
      <c r="T228" s="206"/>
      <c r="U228" s="206"/>
      <c r="V228" s="206"/>
      <c r="W228" s="206"/>
      <c r="X228" s="206"/>
      <c r="Y228" s="206"/>
      <c r="Z228" s="206"/>
      <c r="AA228" s="206"/>
      <c r="AB228" s="206"/>
      <c r="AC228" s="206"/>
      <c r="AD228" s="206"/>
      <c r="AE228" s="206"/>
      <c r="AF228" s="206"/>
      <c r="AG228" s="206"/>
      <c r="AH228" s="206"/>
      <c r="AI228" s="206"/>
    </row>
    <row r="229" spans="2:35" ht="132">
      <c r="B229" s="18" t="s">
        <v>611</v>
      </c>
      <c r="C229" s="27"/>
      <c r="D229" s="27"/>
      <c r="E229" s="27"/>
      <c r="F229" s="147" t="s">
        <v>825</v>
      </c>
      <c r="G229" s="125"/>
      <c r="H229" s="125"/>
      <c r="I229" s="125"/>
      <c r="J229" s="125"/>
      <c r="K229" s="125"/>
      <c r="L229" s="125"/>
      <c r="M229" s="27" t="s">
        <v>612</v>
      </c>
      <c r="N229" s="16" t="s">
        <v>1573</v>
      </c>
      <c r="O229" s="236" t="s">
        <v>1752</v>
      </c>
      <c r="P229" s="16" t="s">
        <v>99</v>
      </c>
      <c r="Q229" s="16" t="s">
        <v>1573</v>
      </c>
      <c r="R229" s="11" t="s">
        <v>1607</v>
      </c>
      <c r="S229" s="11" t="s">
        <v>1606</v>
      </c>
      <c r="T229" s="12">
        <v>230</v>
      </c>
      <c r="U229" s="276">
        <v>100</v>
      </c>
      <c r="V229" s="276"/>
      <c r="W229" s="255"/>
      <c r="X229" s="289"/>
      <c r="Y229" s="295"/>
      <c r="Z229" s="301">
        <v>1</v>
      </c>
      <c r="AA229" s="269">
        <v>1</v>
      </c>
      <c r="AB229" s="267"/>
      <c r="AC229" s="267"/>
      <c r="AD229" s="267"/>
      <c r="AE229" s="269">
        <v>1</v>
      </c>
      <c r="AF229" s="275"/>
      <c r="AG229" s="275"/>
      <c r="AH229" s="275"/>
      <c r="AI229" s="275"/>
    </row>
    <row r="230" spans="2:35" ht="120">
      <c r="B230" s="18"/>
      <c r="C230" s="27"/>
      <c r="D230" s="27"/>
      <c r="E230" s="27"/>
      <c r="F230" s="147"/>
      <c r="G230" s="125"/>
      <c r="H230" s="125"/>
      <c r="I230" s="125"/>
      <c r="J230" s="125"/>
      <c r="K230" s="125"/>
      <c r="L230" s="125"/>
      <c r="M230" s="27" t="s">
        <v>952</v>
      </c>
      <c r="N230" s="16" t="s">
        <v>1572</v>
      </c>
      <c r="O230" s="16" t="s">
        <v>1753</v>
      </c>
      <c r="P230" s="16" t="s">
        <v>99</v>
      </c>
      <c r="Q230" s="16" t="s">
        <v>1572</v>
      </c>
      <c r="R230" s="11" t="s">
        <v>1608</v>
      </c>
      <c r="S230" s="11" t="s">
        <v>1953</v>
      </c>
      <c r="T230" s="12">
        <v>230</v>
      </c>
      <c r="U230" s="276">
        <v>100</v>
      </c>
      <c r="V230" s="276"/>
      <c r="W230" s="255">
        <v>35</v>
      </c>
      <c r="X230" s="289"/>
      <c r="Y230" s="295"/>
      <c r="Z230" s="301">
        <v>1</v>
      </c>
      <c r="AA230" s="269">
        <v>1</v>
      </c>
      <c r="AB230" s="267"/>
      <c r="AC230" s="267"/>
      <c r="AD230" s="267"/>
      <c r="AE230" s="269">
        <v>1</v>
      </c>
      <c r="AF230" s="275"/>
      <c r="AG230" s="275"/>
      <c r="AH230" s="275"/>
      <c r="AI230" s="275"/>
    </row>
    <row r="231" spans="2:35" ht="220">
      <c r="B231" s="18"/>
      <c r="C231" s="27"/>
      <c r="D231" s="27"/>
      <c r="E231" s="27"/>
      <c r="F231" s="147"/>
      <c r="G231" s="125"/>
      <c r="H231" s="125"/>
      <c r="I231" s="125"/>
      <c r="J231" s="125"/>
      <c r="K231" s="125"/>
      <c r="L231" s="125"/>
      <c r="M231" s="27" t="s">
        <v>964</v>
      </c>
      <c r="N231" s="16" t="s">
        <v>1571</v>
      </c>
      <c r="O231" s="16" t="s">
        <v>1570</v>
      </c>
      <c r="P231" s="16" t="s">
        <v>1574</v>
      </c>
      <c r="Q231" s="16" t="s">
        <v>1571</v>
      </c>
      <c r="R231" s="11" t="s">
        <v>1576</v>
      </c>
      <c r="S231" s="11" t="s">
        <v>1954</v>
      </c>
      <c r="T231" s="12">
        <v>1280</v>
      </c>
      <c r="U231" s="276"/>
      <c r="V231" s="276"/>
      <c r="W231" s="255"/>
      <c r="X231" s="289"/>
      <c r="Y231" s="295"/>
      <c r="Z231" s="301">
        <v>1</v>
      </c>
      <c r="AA231" s="269">
        <v>1</v>
      </c>
      <c r="AB231" s="267"/>
      <c r="AC231" s="267"/>
      <c r="AD231" s="267"/>
      <c r="AE231" s="269">
        <v>1</v>
      </c>
      <c r="AF231" s="275"/>
      <c r="AG231" s="275"/>
      <c r="AH231" s="275"/>
      <c r="AI231" s="275"/>
    </row>
    <row r="232" spans="2:35" ht="240">
      <c r="B232" s="18"/>
      <c r="C232" s="27"/>
      <c r="D232" s="27"/>
      <c r="E232" s="27"/>
      <c r="F232" s="147"/>
      <c r="G232" s="125"/>
      <c r="H232" s="125"/>
      <c r="I232" s="125"/>
      <c r="J232" s="125"/>
      <c r="K232" s="125"/>
      <c r="L232" s="125"/>
      <c r="M232" s="27" t="s">
        <v>965</v>
      </c>
      <c r="N232" s="16" t="s">
        <v>966</v>
      </c>
      <c r="O232" s="16" t="s">
        <v>1575</v>
      </c>
      <c r="P232" s="16" t="s">
        <v>1324</v>
      </c>
      <c r="Q232" s="16" t="s">
        <v>1575</v>
      </c>
      <c r="R232" s="11" t="s">
        <v>1826</v>
      </c>
      <c r="S232" s="11" t="s">
        <v>1955</v>
      </c>
      <c r="T232" s="12">
        <v>1880</v>
      </c>
      <c r="U232" s="276"/>
      <c r="V232" s="276"/>
      <c r="W232" s="255"/>
      <c r="X232" s="289"/>
      <c r="Y232" s="295"/>
      <c r="Z232" s="301">
        <v>1</v>
      </c>
      <c r="AA232" s="269">
        <v>1</v>
      </c>
      <c r="AB232" s="267"/>
      <c r="AC232" s="267"/>
      <c r="AD232" s="267"/>
      <c r="AE232" s="269">
        <v>1</v>
      </c>
      <c r="AF232" s="275"/>
      <c r="AG232" s="275"/>
      <c r="AH232" s="275"/>
      <c r="AI232" s="275"/>
    </row>
    <row r="233" spans="2:35" ht="156">
      <c r="B233" s="18"/>
      <c r="C233" s="27"/>
      <c r="D233" s="27"/>
      <c r="E233" s="27"/>
      <c r="F233" s="147"/>
      <c r="G233" s="125"/>
      <c r="H233" s="125"/>
      <c r="I233" s="125"/>
      <c r="J233" s="125"/>
      <c r="K233" s="125"/>
      <c r="L233" s="125"/>
      <c r="M233" s="27" t="s">
        <v>1366</v>
      </c>
      <c r="N233" s="16" t="s">
        <v>1367</v>
      </c>
      <c r="O233" s="16" t="s">
        <v>1620</v>
      </c>
      <c r="P233" s="16" t="s">
        <v>1621</v>
      </c>
      <c r="Q233" s="16" t="s">
        <v>1622</v>
      </c>
      <c r="R233" s="11" t="s">
        <v>1609</v>
      </c>
      <c r="S233" s="11" t="s">
        <v>1956</v>
      </c>
      <c r="T233" s="12">
        <v>390</v>
      </c>
      <c r="U233" s="276"/>
      <c r="V233" s="276"/>
      <c r="W233" s="255"/>
      <c r="X233" s="289"/>
      <c r="Y233" s="295"/>
      <c r="Z233" s="301">
        <v>1</v>
      </c>
      <c r="AA233" s="269">
        <v>1</v>
      </c>
      <c r="AB233" s="267"/>
      <c r="AC233" s="267"/>
      <c r="AD233" s="267"/>
      <c r="AE233" s="269">
        <v>1</v>
      </c>
      <c r="AF233" s="275"/>
      <c r="AG233" s="275"/>
      <c r="AH233" s="275"/>
      <c r="AI233" s="275"/>
    </row>
    <row r="234" spans="2:35" ht="84">
      <c r="B234" s="18">
        <v>620</v>
      </c>
      <c r="C234" s="27"/>
      <c r="D234" s="27"/>
      <c r="E234" s="27"/>
      <c r="F234" s="148" t="s">
        <v>954</v>
      </c>
      <c r="G234" s="125"/>
      <c r="H234" s="125"/>
      <c r="I234" s="125"/>
      <c r="J234" s="125"/>
      <c r="K234" s="125"/>
      <c r="L234" s="125"/>
      <c r="M234" s="27" t="s">
        <v>613</v>
      </c>
      <c r="N234" s="16" t="s">
        <v>1602</v>
      </c>
      <c r="O234" s="16" t="s">
        <v>1625</v>
      </c>
      <c r="P234" s="16" t="s">
        <v>1627</v>
      </c>
      <c r="Q234" s="16" t="s">
        <v>1623</v>
      </c>
      <c r="R234" s="11" t="s">
        <v>1827</v>
      </c>
      <c r="S234" s="11" t="s">
        <v>958</v>
      </c>
      <c r="T234" s="12">
        <v>480</v>
      </c>
      <c r="U234" s="276">
        <v>280</v>
      </c>
      <c r="V234" s="276"/>
      <c r="W234" s="255"/>
      <c r="X234" s="289"/>
      <c r="Y234" s="295"/>
      <c r="Z234" s="301">
        <v>1</v>
      </c>
      <c r="AA234" s="269">
        <v>1</v>
      </c>
      <c r="AB234" s="267"/>
      <c r="AC234" s="267"/>
      <c r="AD234" s="267"/>
      <c r="AE234" s="269">
        <v>1</v>
      </c>
      <c r="AF234" s="275"/>
      <c r="AG234" s="275"/>
      <c r="AH234" s="275"/>
      <c r="AI234" s="275"/>
    </row>
    <row r="235" spans="2:35" ht="96">
      <c r="B235" s="18"/>
      <c r="C235" s="27"/>
      <c r="D235" s="27"/>
      <c r="E235" s="27"/>
      <c r="F235" s="27"/>
      <c r="G235" s="125"/>
      <c r="H235" s="125"/>
      <c r="I235" s="125"/>
      <c r="J235" s="125"/>
      <c r="K235" s="125"/>
      <c r="L235" s="125"/>
      <c r="M235" s="27" t="s">
        <v>614</v>
      </c>
      <c r="N235" s="16" t="s">
        <v>1601</v>
      </c>
      <c r="O235" s="16" t="s">
        <v>1624</v>
      </c>
      <c r="P235" s="16" t="s">
        <v>1626</v>
      </c>
      <c r="Q235" s="16" t="s">
        <v>1635</v>
      </c>
      <c r="R235" s="11" t="s">
        <v>959</v>
      </c>
      <c r="S235" s="11" t="s">
        <v>960</v>
      </c>
      <c r="T235" s="12">
        <v>570</v>
      </c>
      <c r="U235" s="276">
        <v>320</v>
      </c>
      <c r="V235" s="276"/>
      <c r="W235" s="255"/>
      <c r="X235" s="289"/>
      <c r="Y235" s="295"/>
      <c r="Z235" s="301">
        <v>1</v>
      </c>
      <c r="AA235" s="269">
        <v>1</v>
      </c>
      <c r="AB235" s="267"/>
      <c r="AC235" s="267"/>
      <c r="AD235" s="267"/>
      <c r="AE235" s="269">
        <v>1</v>
      </c>
      <c r="AF235" s="275"/>
      <c r="AG235" s="275"/>
      <c r="AH235" s="275"/>
      <c r="AI235" s="275"/>
    </row>
    <row r="236" spans="2:35" ht="74">
      <c r="B236" s="18"/>
      <c r="C236" s="27"/>
      <c r="D236" s="27"/>
      <c r="E236" s="27"/>
      <c r="F236" s="27"/>
      <c r="G236" s="125"/>
      <c r="H236" s="125"/>
      <c r="I236" s="125"/>
      <c r="J236" s="125"/>
      <c r="K236" s="125"/>
      <c r="L236" s="125"/>
      <c r="M236" s="27" t="s">
        <v>951</v>
      </c>
      <c r="N236" s="16" t="s">
        <v>1610</v>
      </c>
      <c r="O236" s="16" t="s">
        <v>1633</v>
      </c>
      <c r="P236" s="16" t="s">
        <v>1628</v>
      </c>
      <c r="Q236" s="16" t="s">
        <v>1636</v>
      </c>
      <c r="R236" s="11" t="s">
        <v>961</v>
      </c>
      <c r="S236" s="11" t="s">
        <v>962</v>
      </c>
      <c r="T236" s="12">
        <v>570</v>
      </c>
      <c r="U236" s="276">
        <v>320</v>
      </c>
      <c r="V236" s="276"/>
      <c r="W236" s="255"/>
      <c r="X236" s="289"/>
      <c r="Y236" s="295"/>
      <c r="Z236" s="301">
        <v>1</v>
      </c>
      <c r="AA236" s="269">
        <v>1</v>
      </c>
      <c r="AB236" s="267"/>
      <c r="AC236" s="267"/>
      <c r="AD236" s="267"/>
      <c r="AE236" s="269">
        <v>1</v>
      </c>
      <c r="AF236" s="275"/>
      <c r="AG236" s="275"/>
      <c r="AH236" s="275"/>
      <c r="AI236" s="275"/>
    </row>
    <row r="237" spans="2:35" ht="72">
      <c r="B237" s="18"/>
      <c r="C237" s="27"/>
      <c r="D237" s="27"/>
      <c r="E237" s="27"/>
      <c r="F237" s="27"/>
      <c r="G237" s="125"/>
      <c r="H237" s="125"/>
      <c r="I237" s="125"/>
      <c r="J237" s="125"/>
      <c r="K237" s="125"/>
      <c r="L237" s="125"/>
      <c r="M237" s="27" t="s">
        <v>953</v>
      </c>
      <c r="N237" s="16" t="s">
        <v>1603</v>
      </c>
      <c r="O237" s="16" t="s">
        <v>1634</v>
      </c>
      <c r="P237" s="16" t="s">
        <v>1628</v>
      </c>
      <c r="Q237" s="16" t="s">
        <v>1637</v>
      </c>
      <c r="R237" s="11" t="s">
        <v>961</v>
      </c>
      <c r="S237" s="11" t="s">
        <v>963</v>
      </c>
      <c r="T237" s="12">
        <v>570</v>
      </c>
      <c r="U237" s="276">
        <v>320</v>
      </c>
      <c r="V237" s="276"/>
      <c r="W237" s="255"/>
      <c r="X237" s="289"/>
      <c r="Y237" s="295"/>
      <c r="Z237" s="301">
        <v>1</v>
      </c>
      <c r="AA237" s="269">
        <v>1</v>
      </c>
      <c r="AB237" s="267"/>
      <c r="AC237" s="267"/>
      <c r="AD237" s="267"/>
      <c r="AE237" s="269">
        <v>1</v>
      </c>
      <c r="AF237" s="275"/>
      <c r="AG237" s="275"/>
      <c r="AH237" s="275"/>
      <c r="AI237" s="275"/>
    </row>
    <row r="238" spans="2:35" ht="168">
      <c r="B238" s="18"/>
      <c r="C238" s="27"/>
      <c r="D238" s="27"/>
      <c r="E238" s="27"/>
      <c r="F238" s="27"/>
      <c r="G238" s="125"/>
      <c r="H238" s="125"/>
      <c r="I238" s="125"/>
      <c r="J238" s="125"/>
      <c r="K238" s="125"/>
      <c r="L238" s="125"/>
      <c r="M238" s="27" t="s">
        <v>967</v>
      </c>
      <c r="N238" s="16" t="s">
        <v>1632</v>
      </c>
      <c r="O238" s="16" t="s">
        <v>1629</v>
      </c>
      <c r="P238" s="16" t="s">
        <v>1630</v>
      </c>
      <c r="Q238" s="16" t="s">
        <v>1631</v>
      </c>
      <c r="R238" s="11" t="s">
        <v>1580</v>
      </c>
      <c r="S238" s="11" t="s">
        <v>1957</v>
      </c>
      <c r="T238" s="12">
        <v>2580</v>
      </c>
      <c r="U238" s="276"/>
      <c r="V238" s="276"/>
      <c r="W238" s="255"/>
      <c r="X238" s="289"/>
      <c r="Y238" s="295"/>
      <c r="Z238" s="301">
        <v>1</v>
      </c>
      <c r="AA238" s="269"/>
      <c r="AB238" s="269">
        <v>1</v>
      </c>
      <c r="AC238" s="267"/>
      <c r="AD238" s="267"/>
      <c r="AE238" s="269">
        <v>1</v>
      </c>
      <c r="AF238" s="275"/>
      <c r="AG238" s="275"/>
      <c r="AH238" s="275"/>
      <c r="AI238" s="275"/>
    </row>
    <row r="239" spans="2:35" ht="168">
      <c r="B239" s="18"/>
      <c r="C239" s="27"/>
      <c r="D239" s="27"/>
      <c r="E239" s="27"/>
      <c r="F239" s="27"/>
      <c r="G239" s="125"/>
      <c r="H239" s="125"/>
      <c r="I239" s="125"/>
      <c r="J239" s="125"/>
      <c r="K239" s="125"/>
      <c r="L239" s="125"/>
      <c r="M239" s="27" t="s">
        <v>968</v>
      </c>
      <c r="N239" s="16" t="s">
        <v>969</v>
      </c>
      <c r="O239" s="16" t="s">
        <v>1599</v>
      </c>
      <c r="P239" s="16" t="s">
        <v>1325</v>
      </c>
      <c r="Q239" s="16" t="s">
        <v>1604</v>
      </c>
      <c r="R239" s="11" t="s">
        <v>1579</v>
      </c>
      <c r="S239" s="11" t="s">
        <v>1958</v>
      </c>
      <c r="T239" s="12">
        <v>2580</v>
      </c>
      <c r="U239" s="276"/>
      <c r="V239" s="276"/>
      <c r="W239" s="255"/>
      <c r="X239" s="289"/>
      <c r="Y239" s="295"/>
      <c r="Z239" s="301">
        <v>1</v>
      </c>
      <c r="AA239" s="269"/>
      <c r="AB239" s="269">
        <v>1</v>
      </c>
      <c r="AC239" s="267"/>
      <c r="AD239" s="267"/>
      <c r="AE239" s="269">
        <v>1</v>
      </c>
      <c r="AF239" s="275"/>
      <c r="AG239" s="275"/>
      <c r="AH239" s="275"/>
      <c r="AI239" s="275"/>
    </row>
    <row r="240" spans="2:35" ht="168">
      <c r="B240" s="18"/>
      <c r="C240" s="27"/>
      <c r="D240" s="27"/>
      <c r="E240" s="27"/>
      <c r="F240" s="27"/>
      <c r="G240" s="125"/>
      <c r="H240" s="125"/>
      <c r="I240" s="125"/>
      <c r="J240" s="125"/>
      <c r="K240" s="125"/>
      <c r="L240" s="125"/>
      <c r="M240" s="27" t="s">
        <v>971</v>
      </c>
      <c r="N240" s="16" t="s">
        <v>970</v>
      </c>
      <c r="O240" s="16" t="s">
        <v>1600</v>
      </c>
      <c r="P240" s="16" t="s">
        <v>1581</v>
      </c>
      <c r="Q240" s="16" t="s">
        <v>1600</v>
      </c>
      <c r="R240" s="11" t="s">
        <v>1582</v>
      </c>
      <c r="S240" s="11" t="s">
        <v>1959</v>
      </c>
      <c r="T240" s="12">
        <v>2580</v>
      </c>
      <c r="U240" s="276"/>
      <c r="V240" s="276"/>
      <c r="W240" s="255"/>
      <c r="X240" s="289"/>
      <c r="Y240" s="295"/>
      <c r="Z240" s="301">
        <v>1</v>
      </c>
      <c r="AA240" s="268"/>
      <c r="AB240" s="267">
        <v>1</v>
      </c>
      <c r="AC240" s="267"/>
      <c r="AD240" s="267"/>
      <c r="AE240" s="269">
        <v>1</v>
      </c>
      <c r="AF240" s="275"/>
      <c r="AG240" s="275"/>
      <c r="AH240" s="275"/>
      <c r="AI240" s="275"/>
    </row>
    <row r="241" spans="2:35" ht="48">
      <c r="B241" s="18"/>
      <c r="C241" s="27"/>
      <c r="D241" s="27"/>
      <c r="E241" s="27"/>
      <c r="F241" s="27"/>
      <c r="G241" s="125"/>
      <c r="H241" s="125"/>
      <c r="I241" s="125"/>
      <c r="J241" s="125"/>
      <c r="K241" s="125"/>
      <c r="L241" s="125"/>
      <c r="M241" s="27" t="s">
        <v>972</v>
      </c>
      <c r="N241" s="16" t="s">
        <v>974</v>
      </c>
      <c r="O241" s="16" t="s">
        <v>2047</v>
      </c>
      <c r="P241" s="16" t="s">
        <v>1327</v>
      </c>
      <c r="Q241" s="16" t="s">
        <v>1638</v>
      </c>
      <c r="R241" s="55" t="s">
        <v>1612</v>
      </c>
      <c r="S241" s="11" t="s">
        <v>1960</v>
      </c>
      <c r="T241" s="12">
        <v>180</v>
      </c>
      <c r="U241" s="276"/>
      <c r="V241" s="276"/>
      <c r="W241" s="255"/>
      <c r="X241" s="289"/>
      <c r="Y241" s="295"/>
      <c r="Z241" s="301"/>
      <c r="AA241" s="268"/>
      <c r="AB241" s="267"/>
      <c r="AC241" s="267"/>
      <c r="AD241" s="267"/>
      <c r="AE241" s="271"/>
      <c r="AF241" s="275"/>
      <c r="AG241" s="275"/>
      <c r="AH241" s="275"/>
      <c r="AI241" s="275"/>
    </row>
    <row r="242" spans="2:35" ht="36">
      <c r="B242" s="18"/>
      <c r="C242" s="27"/>
      <c r="D242" s="27"/>
      <c r="E242" s="27"/>
      <c r="F242" s="27"/>
      <c r="G242" s="125"/>
      <c r="H242" s="125"/>
      <c r="I242" s="125"/>
      <c r="J242" s="125"/>
      <c r="K242" s="125"/>
      <c r="L242" s="125"/>
      <c r="M242" s="27" t="s">
        <v>973</v>
      </c>
      <c r="N242" s="16" t="s">
        <v>975</v>
      </c>
      <c r="O242" s="16" t="s">
        <v>1639</v>
      </c>
      <c r="P242" s="16" t="s">
        <v>1326</v>
      </c>
      <c r="Q242" s="16" t="s">
        <v>1639</v>
      </c>
      <c r="R242" s="11" t="s">
        <v>1613</v>
      </c>
      <c r="S242" s="11" t="s">
        <v>1614</v>
      </c>
      <c r="T242" s="12">
        <v>180</v>
      </c>
      <c r="U242" s="276"/>
      <c r="V242" s="276"/>
      <c r="W242" s="255"/>
      <c r="X242" s="289"/>
      <c r="Y242" s="295"/>
      <c r="Z242" s="301"/>
      <c r="AA242" s="268"/>
      <c r="AB242" s="267"/>
      <c r="AC242" s="267"/>
      <c r="AD242" s="267"/>
      <c r="AE242" s="271"/>
      <c r="AF242" s="275"/>
      <c r="AG242" s="275"/>
      <c r="AH242" s="275"/>
      <c r="AI242" s="275"/>
    </row>
    <row r="243" spans="2:35" ht="144">
      <c r="B243" s="18"/>
      <c r="C243" s="27"/>
      <c r="D243" s="27"/>
      <c r="E243" s="27"/>
      <c r="F243" s="27"/>
      <c r="G243" s="125"/>
      <c r="H243" s="125"/>
      <c r="I243" s="125"/>
      <c r="J243" s="125"/>
      <c r="K243" s="125"/>
      <c r="L243" s="125"/>
      <c r="M243" s="27" t="s">
        <v>1368</v>
      </c>
      <c r="N243" s="16" t="s">
        <v>1642</v>
      </c>
      <c r="O243" s="16" t="s">
        <v>1640</v>
      </c>
      <c r="P243" s="16" t="s">
        <v>1643</v>
      </c>
      <c r="Q243" s="16" t="s">
        <v>1641</v>
      </c>
      <c r="R243" s="11" t="s">
        <v>1605</v>
      </c>
      <c r="S243" s="11" t="s">
        <v>1961</v>
      </c>
      <c r="T243" s="12">
        <v>780</v>
      </c>
      <c r="U243" s="276"/>
      <c r="V243" s="276"/>
      <c r="W243" s="255"/>
      <c r="X243" s="289"/>
      <c r="Y243" s="295"/>
      <c r="Z243" s="301">
        <v>1</v>
      </c>
      <c r="AA243" s="267">
        <v>1</v>
      </c>
      <c r="AB243" s="267"/>
      <c r="AC243" s="267"/>
      <c r="AD243" s="267"/>
      <c r="AE243" s="269">
        <v>1</v>
      </c>
      <c r="AF243" s="275"/>
      <c r="AG243" s="275"/>
      <c r="AH243" s="275"/>
      <c r="AI243" s="275"/>
    </row>
    <row r="244" spans="2:35" ht="156">
      <c r="B244" s="18"/>
      <c r="C244" s="27"/>
      <c r="D244" s="27"/>
      <c r="E244" s="27"/>
      <c r="F244" s="27"/>
      <c r="G244" s="125"/>
      <c r="H244" s="125"/>
      <c r="I244" s="125"/>
      <c r="J244" s="125"/>
      <c r="K244" s="125"/>
      <c r="L244" s="125"/>
      <c r="M244" s="27" t="s">
        <v>1369</v>
      </c>
      <c r="N244" s="16" t="s">
        <v>1598</v>
      </c>
      <c r="O244" s="16" t="s">
        <v>1644</v>
      </c>
      <c r="P244" s="16" t="s">
        <v>1646</v>
      </c>
      <c r="Q244" s="16" t="s">
        <v>1645</v>
      </c>
      <c r="R244" s="11" t="s">
        <v>1611</v>
      </c>
      <c r="S244" s="11" t="s">
        <v>1962</v>
      </c>
      <c r="T244" s="12">
        <v>880</v>
      </c>
      <c r="U244" s="276"/>
      <c r="V244" s="276"/>
      <c r="W244" s="255"/>
      <c r="X244" s="289"/>
      <c r="Y244" s="295"/>
      <c r="Z244" s="301">
        <v>1</v>
      </c>
      <c r="AA244" s="267">
        <v>1</v>
      </c>
      <c r="AB244" s="267"/>
      <c r="AC244" s="267"/>
      <c r="AD244" s="267"/>
      <c r="AE244" s="269">
        <v>1</v>
      </c>
      <c r="AF244" s="275"/>
      <c r="AG244" s="275"/>
      <c r="AH244" s="275"/>
      <c r="AI244" s="275"/>
    </row>
    <row r="245" spans="2:35" ht="48">
      <c r="B245" s="18">
        <v>630</v>
      </c>
      <c r="C245" s="27"/>
      <c r="D245" s="27"/>
      <c r="E245" s="27"/>
      <c r="F245" s="147" t="s">
        <v>955</v>
      </c>
      <c r="G245" s="125"/>
      <c r="H245" s="125"/>
      <c r="I245" s="125"/>
      <c r="J245" s="125"/>
      <c r="K245" s="125"/>
      <c r="L245" s="125"/>
      <c r="M245" s="27" t="s">
        <v>956</v>
      </c>
      <c r="N245" s="16" t="s">
        <v>1647</v>
      </c>
      <c r="O245" s="16" t="s">
        <v>1648</v>
      </c>
      <c r="P245" s="16" t="s">
        <v>1328</v>
      </c>
      <c r="Q245" s="16" t="s">
        <v>1649</v>
      </c>
      <c r="R245" s="11" t="s">
        <v>1615</v>
      </c>
      <c r="S245" s="11" t="s">
        <v>2104</v>
      </c>
      <c r="T245" s="12">
        <v>12</v>
      </c>
      <c r="U245" s="276">
        <v>4</v>
      </c>
      <c r="V245" s="276"/>
      <c r="W245" s="255"/>
      <c r="X245" s="289"/>
      <c r="Y245" s="295"/>
      <c r="Z245" s="301">
        <v>1</v>
      </c>
      <c r="AA245" s="267">
        <v>1</v>
      </c>
      <c r="AB245" s="267"/>
      <c r="AC245" s="267"/>
      <c r="AD245" s="267"/>
      <c r="AE245" s="269">
        <v>1</v>
      </c>
      <c r="AF245" s="275"/>
      <c r="AG245" s="275"/>
      <c r="AH245" s="275"/>
      <c r="AI245" s="275"/>
    </row>
    <row r="246" spans="2:35" ht="48">
      <c r="B246" s="18"/>
      <c r="C246" s="27"/>
      <c r="D246" s="27"/>
      <c r="E246" s="27"/>
      <c r="F246" s="27"/>
      <c r="G246" s="125"/>
      <c r="H246" s="125"/>
      <c r="I246" s="125"/>
      <c r="J246" s="125"/>
      <c r="K246" s="125"/>
      <c r="L246" s="125"/>
      <c r="M246" s="27" t="s">
        <v>957</v>
      </c>
      <c r="N246" s="16" t="s">
        <v>1651</v>
      </c>
      <c r="O246" s="16" t="s">
        <v>1650</v>
      </c>
      <c r="P246" s="16" t="s">
        <v>1652</v>
      </c>
      <c r="Q246" s="16" t="s">
        <v>1653</v>
      </c>
      <c r="R246" s="11" t="s">
        <v>1617</v>
      </c>
      <c r="S246" s="11" t="s">
        <v>1616</v>
      </c>
      <c r="T246" s="12">
        <v>16</v>
      </c>
      <c r="U246" s="276">
        <v>6</v>
      </c>
      <c r="V246" s="276"/>
      <c r="W246" s="255"/>
      <c r="X246" s="289"/>
      <c r="Y246" s="295"/>
      <c r="Z246" s="301">
        <v>1</v>
      </c>
      <c r="AA246" s="267">
        <v>1</v>
      </c>
      <c r="AB246" s="267"/>
      <c r="AC246" s="267"/>
      <c r="AD246" s="267"/>
      <c r="AE246" s="269">
        <v>1</v>
      </c>
      <c r="AF246" s="275"/>
      <c r="AG246" s="275"/>
      <c r="AH246" s="275"/>
      <c r="AI246" s="275"/>
    </row>
    <row r="247" spans="2:35" ht="24">
      <c r="B247" s="199">
        <v>700</v>
      </c>
      <c r="C247" s="201"/>
      <c r="D247" s="201"/>
      <c r="E247" s="201"/>
      <c r="F247" s="200" t="s">
        <v>2114</v>
      </c>
      <c r="G247" s="201"/>
      <c r="H247" s="201"/>
      <c r="I247" s="201"/>
      <c r="J247" s="201"/>
      <c r="K247" s="201"/>
      <c r="L247" s="201"/>
      <c r="M247" s="201"/>
      <c r="N247" s="202"/>
      <c r="O247" s="202"/>
      <c r="P247" s="202"/>
      <c r="Q247" s="202"/>
      <c r="R247" s="203"/>
      <c r="S247" s="203"/>
      <c r="T247" s="204"/>
      <c r="U247" s="281"/>
      <c r="V247" s="281"/>
      <c r="W247" s="262"/>
      <c r="X247" s="292"/>
      <c r="Y247" s="296"/>
      <c r="Z247" s="302"/>
      <c r="AA247" s="262"/>
      <c r="AB247" s="262"/>
      <c r="AC247" s="262"/>
      <c r="AD247" s="262"/>
      <c r="AE247" s="262"/>
      <c r="AF247" s="262"/>
      <c r="AG247" s="262"/>
      <c r="AH247" s="262"/>
      <c r="AI247" s="275"/>
    </row>
    <row r="248" spans="2:35" ht="24">
      <c r="B248" s="19" t="s">
        <v>470</v>
      </c>
      <c r="C248" s="28"/>
      <c r="D248" s="28"/>
      <c r="E248" s="28"/>
      <c r="F248" s="49" t="s">
        <v>471</v>
      </c>
      <c r="G248" s="124"/>
      <c r="H248" s="124"/>
      <c r="I248" s="124"/>
      <c r="J248" s="124"/>
      <c r="K248" s="124"/>
      <c r="L248" s="124"/>
      <c r="M248" s="28" t="s">
        <v>472</v>
      </c>
      <c r="N248" s="16" t="s">
        <v>3447</v>
      </c>
      <c r="O248" s="16" t="s">
        <v>483</v>
      </c>
      <c r="P248" s="16" t="s">
        <v>100</v>
      </c>
      <c r="Q248" s="16" t="s">
        <v>100</v>
      </c>
      <c r="R248" s="13" t="s">
        <v>168</v>
      </c>
      <c r="S248" s="11" t="s">
        <v>164</v>
      </c>
      <c r="T248" s="12">
        <v>120</v>
      </c>
      <c r="U248" s="277">
        <f>(194.95*0.7)*1.2</f>
        <v>163.75799999999995</v>
      </c>
      <c r="V248" s="276"/>
      <c r="W248" s="255">
        <v>3</v>
      </c>
      <c r="X248" s="289">
        <v>1</v>
      </c>
      <c r="Y248" s="295"/>
      <c r="Z248" s="300"/>
      <c r="AA248" s="268"/>
      <c r="AB248" s="267">
        <v>1</v>
      </c>
      <c r="AC248" s="267"/>
      <c r="AD248" s="271"/>
      <c r="AE248" s="271"/>
      <c r="AF248" s="267">
        <v>1</v>
      </c>
      <c r="AG248" s="275"/>
      <c r="AH248" s="275"/>
      <c r="AI248" s="275"/>
    </row>
    <row r="249" spans="2:35" ht="36">
      <c r="B249" s="19"/>
      <c r="C249" s="28"/>
      <c r="D249" s="28"/>
      <c r="E249" s="28"/>
      <c r="F249" s="28"/>
      <c r="G249" s="125"/>
      <c r="H249" s="125"/>
      <c r="I249" s="125"/>
      <c r="J249" s="125"/>
      <c r="K249" s="125"/>
      <c r="L249" s="125"/>
      <c r="M249" s="28" t="s">
        <v>473</v>
      </c>
      <c r="N249" s="16" t="s">
        <v>3448</v>
      </c>
      <c r="O249" s="16" t="s">
        <v>484</v>
      </c>
      <c r="P249" s="16" t="s">
        <v>101</v>
      </c>
      <c r="Q249" s="16" t="s">
        <v>101</v>
      </c>
      <c r="R249" s="11" t="s">
        <v>169</v>
      </c>
      <c r="S249" s="11" t="s">
        <v>163</v>
      </c>
      <c r="T249" s="12">
        <v>150</v>
      </c>
      <c r="U249" s="276"/>
      <c r="V249" s="276"/>
      <c r="W249" s="255">
        <v>1</v>
      </c>
      <c r="X249" s="289">
        <v>1</v>
      </c>
      <c r="Y249" s="295"/>
      <c r="Z249" s="300"/>
      <c r="AA249" s="268"/>
      <c r="AB249" s="267">
        <v>1</v>
      </c>
      <c r="AC249" s="267"/>
      <c r="AD249" s="271"/>
      <c r="AE249" s="271"/>
      <c r="AF249" s="267">
        <v>1</v>
      </c>
      <c r="AG249" s="275"/>
      <c r="AH249" s="275"/>
      <c r="AI249" s="275"/>
    </row>
    <row r="250" spans="2:35" ht="24">
      <c r="B250" s="19"/>
      <c r="C250" s="28"/>
      <c r="D250" s="28"/>
      <c r="E250" s="28"/>
      <c r="F250" s="28"/>
      <c r="G250" s="125"/>
      <c r="H250" s="125"/>
      <c r="I250" s="125"/>
      <c r="J250" s="125"/>
      <c r="K250" s="125"/>
      <c r="L250" s="125"/>
      <c r="M250" s="28" t="s">
        <v>474</v>
      </c>
      <c r="N250" s="16" t="s">
        <v>3445</v>
      </c>
      <c r="O250" s="16" t="s">
        <v>485</v>
      </c>
      <c r="P250" s="16" t="s">
        <v>102</v>
      </c>
      <c r="Q250" s="16" t="s">
        <v>102</v>
      </c>
      <c r="R250" s="13" t="s">
        <v>170</v>
      </c>
      <c r="S250" s="11" t="s">
        <v>162</v>
      </c>
      <c r="T250" s="12">
        <v>95</v>
      </c>
      <c r="U250" s="276"/>
      <c r="V250" s="276"/>
      <c r="W250" s="255">
        <v>1</v>
      </c>
      <c r="X250" s="289">
        <v>1</v>
      </c>
      <c r="Y250" s="295"/>
      <c r="Z250" s="300"/>
      <c r="AA250" s="268"/>
      <c r="AB250" s="267">
        <v>1</v>
      </c>
      <c r="AC250" s="267"/>
      <c r="AD250" s="271"/>
      <c r="AE250" s="271"/>
      <c r="AF250" s="267">
        <v>1</v>
      </c>
      <c r="AG250" s="275"/>
      <c r="AH250" s="275"/>
      <c r="AI250" s="275"/>
    </row>
    <row r="251" spans="2:35" ht="24">
      <c r="B251" s="19"/>
      <c r="C251" s="28"/>
      <c r="D251" s="28"/>
      <c r="E251" s="28"/>
      <c r="F251" s="28"/>
      <c r="G251" s="125"/>
      <c r="H251" s="125"/>
      <c r="I251" s="125"/>
      <c r="J251" s="125"/>
      <c r="K251" s="125"/>
      <c r="L251" s="125"/>
      <c r="M251" s="28" t="s">
        <v>475</v>
      </c>
      <c r="N251" s="16" t="s">
        <v>3446</v>
      </c>
      <c r="O251" s="16" t="s">
        <v>486</v>
      </c>
      <c r="P251" s="16" t="s">
        <v>103</v>
      </c>
      <c r="Q251" s="16" t="s">
        <v>103</v>
      </c>
      <c r="R251" s="13" t="s">
        <v>112</v>
      </c>
      <c r="S251" s="11" t="s">
        <v>161</v>
      </c>
      <c r="T251" s="12">
        <v>85</v>
      </c>
      <c r="U251" s="276"/>
      <c r="V251" s="276"/>
      <c r="W251" s="255"/>
      <c r="X251" s="289">
        <v>1</v>
      </c>
      <c r="Y251" s="295"/>
      <c r="Z251" s="300"/>
      <c r="AA251" s="268"/>
      <c r="AB251" s="267">
        <v>1</v>
      </c>
      <c r="AC251" s="267"/>
      <c r="AD251" s="271"/>
      <c r="AE251" s="271"/>
      <c r="AF251" s="267">
        <v>1</v>
      </c>
      <c r="AG251" s="275"/>
      <c r="AH251" s="275"/>
      <c r="AI251" s="275"/>
    </row>
    <row r="252" spans="2:35" ht="24">
      <c r="B252" s="19"/>
      <c r="C252" s="28"/>
      <c r="D252" s="28"/>
      <c r="E252" s="28"/>
      <c r="F252" s="28"/>
      <c r="G252" s="125"/>
      <c r="H252" s="125"/>
      <c r="I252" s="125"/>
      <c r="J252" s="125"/>
      <c r="K252" s="125"/>
      <c r="L252" s="125"/>
      <c r="M252" s="28" t="s">
        <v>476</v>
      </c>
      <c r="N252" s="16" t="s">
        <v>487</v>
      </c>
      <c r="O252" s="16" t="s">
        <v>487</v>
      </c>
      <c r="P252" s="16" t="s">
        <v>104</v>
      </c>
      <c r="Q252" s="16" t="s">
        <v>104</v>
      </c>
      <c r="R252" s="11" t="s">
        <v>171</v>
      </c>
      <c r="S252" s="11" t="s">
        <v>160</v>
      </c>
      <c r="T252" s="12">
        <v>150</v>
      </c>
      <c r="U252" s="276"/>
      <c r="V252" s="276"/>
      <c r="W252" s="255"/>
      <c r="X252" s="289">
        <v>1</v>
      </c>
      <c r="Y252" s="295"/>
      <c r="Z252" s="300"/>
      <c r="AA252" s="268"/>
      <c r="AB252" s="267">
        <v>1</v>
      </c>
      <c r="AC252" s="267"/>
      <c r="AD252" s="271"/>
      <c r="AE252" s="271"/>
      <c r="AF252" s="267">
        <v>1</v>
      </c>
      <c r="AG252" s="275"/>
      <c r="AH252" s="275"/>
      <c r="AI252" s="275"/>
    </row>
    <row r="253" spans="2:35" ht="36">
      <c r="B253" s="19"/>
      <c r="C253" s="28"/>
      <c r="D253" s="28"/>
      <c r="E253" s="28"/>
      <c r="F253" s="28"/>
      <c r="G253" s="125"/>
      <c r="H253" s="125"/>
      <c r="I253" s="125"/>
      <c r="J253" s="125"/>
      <c r="K253" s="125"/>
      <c r="L253" s="125"/>
      <c r="M253" s="28" t="s">
        <v>477</v>
      </c>
      <c r="N253" s="16" t="s">
        <v>488</v>
      </c>
      <c r="O253" s="16" t="s">
        <v>488</v>
      </c>
      <c r="P253" s="16" t="s">
        <v>105</v>
      </c>
      <c r="Q253" s="16" t="s">
        <v>105</v>
      </c>
      <c r="R253" s="11" t="s">
        <v>173</v>
      </c>
      <c r="S253" s="11" t="s">
        <v>1963</v>
      </c>
      <c r="T253" s="12">
        <v>110</v>
      </c>
      <c r="U253" s="277">
        <f>(94.95*0.7)*1.2</f>
        <v>79.757999999999996</v>
      </c>
      <c r="V253" s="276"/>
      <c r="W253" s="255">
        <v>6</v>
      </c>
      <c r="X253" s="289">
        <v>1</v>
      </c>
      <c r="Y253" s="295"/>
      <c r="Z253" s="300"/>
      <c r="AA253" s="268"/>
      <c r="AB253" s="267">
        <v>1</v>
      </c>
      <c r="AC253" s="267"/>
      <c r="AD253" s="271"/>
      <c r="AE253" s="271"/>
      <c r="AF253" s="267">
        <v>1</v>
      </c>
      <c r="AG253" s="275"/>
      <c r="AH253" s="275"/>
      <c r="AI253" s="275"/>
    </row>
    <row r="254" spans="2:35" ht="36">
      <c r="B254" s="19">
        <v>720</v>
      </c>
      <c r="C254" s="28"/>
      <c r="D254" s="28"/>
      <c r="E254" s="28"/>
      <c r="F254" s="50" t="s">
        <v>478</v>
      </c>
      <c r="G254" s="133"/>
      <c r="H254" s="133"/>
      <c r="I254" s="133"/>
      <c r="J254" s="133"/>
      <c r="K254" s="133"/>
      <c r="L254" s="133"/>
      <c r="M254" s="28" t="s">
        <v>479</v>
      </c>
      <c r="N254" s="16" t="s">
        <v>496</v>
      </c>
      <c r="O254" s="16" t="s">
        <v>493</v>
      </c>
      <c r="P254" s="16" t="s">
        <v>108</v>
      </c>
      <c r="Q254" s="16" t="s">
        <v>108</v>
      </c>
      <c r="R254" s="13" t="s">
        <v>175</v>
      </c>
      <c r="S254" s="11" t="s">
        <v>117</v>
      </c>
      <c r="T254" s="12">
        <v>76</v>
      </c>
      <c r="U254" s="277">
        <f>(79.95*0.7)*1.2</f>
        <v>67.157999999999987</v>
      </c>
      <c r="V254" s="276"/>
      <c r="W254" s="255">
        <v>2</v>
      </c>
      <c r="X254" s="289">
        <v>1</v>
      </c>
      <c r="Y254" s="295"/>
      <c r="Z254" s="300"/>
      <c r="AA254" s="268"/>
      <c r="AB254" s="267">
        <v>1</v>
      </c>
      <c r="AC254" s="267"/>
      <c r="AD254" s="271"/>
      <c r="AE254" s="271"/>
      <c r="AF254" s="267">
        <v>1</v>
      </c>
      <c r="AG254" s="275"/>
      <c r="AH254" s="275"/>
      <c r="AI254" s="275"/>
    </row>
    <row r="255" spans="2:35" ht="36">
      <c r="B255" s="19"/>
      <c r="C255" s="28"/>
      <c r="D255" s="28"/>
      <c r="E255" s="28"/>
      <c r="F255" s="28"/>
      <c r="G255" s="125"/>
      <c r="H255" s="125"/>
      <c r="I255" s="125"/>
      <c r="J255" s="125"/>
      <c r="K255" s="125"/>
      <c r="L255" s="125"/>
      <c r="M255" s="28" t="s">
        <v>480</v>
      </c>
      <c r="N255" s="16" t="s">
        <v>509</v>
      </c>
      <c r="O255" s="16" t="s">
        <v>489</v>
      </c>
      <c r="P255" s="16" t="s">
        <v>110</v>
      </c>
      <c r="Q255" s="16" t="s">
        <v>110</v>
      </c>
      <c r="R255" s="11" t="s">
        <v>113</v>
      </c>
      <c r="S255" s="11" t="s">
        <v>165</v>
      </c>
      <c r="T255" s="12">
        <v>212</v>
      </c>
      <c r="U255" s="277">
        <f>(194.95*0.7)*1.2</f>
        <v>163.75799999999995</v>
      </c>
      <c r="V255" s="276"/>
      <c r="W255" s="255">
        <v>1</v>
      </c>
      <c r="X255" s="289">
        <v>1</v>
      </c>
      <c r="Y255" s="295"/>
      <c r="Z255" s="300"/>
      <c r="AA255" s="268"/>
      <c r="AB255" s="267">
        <v>1</v>
      </c>
      <c r="AC255" s="267"/>
      <c r="AD255" s="271"/>
      <c r="AE255" s="271"/>
      <c r="AF255" s="267">
        <v>1</v>
      </c>
      <c r="AG255" s="275"/>
      <c r="AH255" s="275"/>
      <c r="AI255" s="275"/>
    </row>
    <row r="256" spans="2:35" ht="36">
      <c r="B256" s="19"/>
      <c r="C256" s="28"/>
      <c r="D256" s="28"/>
      <c r="E256" s="28"/>
      <c r="F256" s="28"/>
      <c r="G256" s="125"/>
      <c r="H256" s="125"/>
      <c r="I256" s="125"/>
      <c r="J256" s="125"/>
      <c r="K256" s="125"/>
      <c r="L256" s="125"/>
      <c r="M256" s="28" t="s">
        <v>481</v>
      </c>
      <c r="N256" s="16" t="s">
        <v>490</v>
      </c>
      <c r="O256" s="16" t="s">
        <v>490</v>
      </c>
      <c r="P256" s="16" t="s">
        <v>111</v>
      </c>
      <c r="Q256" s="16" t="s">
        <v>111</v>
      </c>
      <c r="R256" s="13" t="s">
        <v>114</v>
      </c>
      <c r="S256" s="11" t="s">
        <v>166</v>
      </c>
      <c r="T256" s="12">
        <v>88</v>
      </c>
      <c r="U256" s="277">
        <f>(79.95*0.7)*1.2</f>
        <v>67.157999999999987</v>
      </c>
      <c r="V256" s="276"/>
      <c r="W256" s="255">
        <v>1</v>
      </c>
      <c r="X256" s="289">
        <v>1</v>
      </c>
      <c r="Y256" s="295"/>
      <c r="Z256" s="300"/>
      <c r="AA256" s="268"/>
      <c r="AB256" s="267">
        <v>1</v>
      </c>
      <c r="AC256" s="267"/>
      <c r="AD256" s="271"/>
      <c r="AE256" s="271"/>
      <c r="AF256" s="267">
        <v>1</v>
      </c>
      <c r="AG256" s="275"/>
      <c r="AH256" s="275"/>
      <c r="AI256" s="275"/>
    </row>
    <row r="257" spans="2:35" ht="36">
      <c r="B257" s="19"/>
      <c r="C257" s="28"/>
      <c r="D257" s="28"/>
      <c r="E257" s="28"/>
      <c r="F257" s="28"/>
      <c r="G257" s="125"/>
      <c r="H257" s="125"/>
      <c r="I257" s="125"/>
      <c r="J257" s="125"/>
      <c r="K257" s="125"/>
      <c r="L257" s="125"/>
      <c r="M257" s="28" t="s">
        <v>482</v>
      </c>
      <c r="N257" s="16" t="s">
        <v>510</v>
      </c>
      <c r="O257" s="16" t="s">
        <v>495</v>
      </c>
      <c r="P257" s="16" t="s">
        <v>2078</v>
      </c>
      <c r="Q257" s="16" t="s">
        <v>107</v>
      </c>
      <c r="R257" s="13" t="s">
        <v>346</v>
      </c>
      <c r="S257" s="11" t="s">
        <v>116</v>
      </c>
      <c r="T257" s="14" t="s">
        <v>179</v>
      </c>
      <c r="U257" s="277">
        <f>(57*0.7)*1.2</f>
        <v>47.879999999999995</v>
      </c>
      <c r="V257" s="277"/>
      <c r="W257" s="255">
        <v>2</v>
      </c>
      <c r="X257" s="289">
        <v>1</v>
      </c>
      <c r="Y257" s="295"/>
      <c r="Z257" s="300"/>
      <c r="AA257" s="268"/>
      <c r="AB257" s="267">
        <v>1</v>
      </c>
      <c r="AC257" s="267"/>
      <c r="AD257" s="271"/>
      <c r="AE257" s="271"/>
      <c r="AF257" s="267">
        <v>1</v>
      </c>
      <c r="AG257" s="275"/>
      <c r="AH257" s="275"/>
      <c r="AI257" s="275"/>
    </row>
    <row r="258" spans="2:35" ht="36">
      <c r="B258" s="19">
        <v>730</v>
      </c>
      <c r="C258" s="28"/>
      <c r="D258" s="28"/>
      <c r="E258" s="28"/>
      <c r="F258" s="49" t="s">
        <v>785</v>
      </c>
      <c r="G258" s="124"/>
      <c r="H258" s="124"/>
      <c r="I258" s="124"/>
      <c r="J258" s="124"/>
      <c r="K258" s="124"/>
      <c r="L258" s="124"/>
      <c r="M258" s="28" t="s">
        <v>753</v>
      </c>
      <c r="N258" s="16" t="s">
        <v>3439</v>
      </c>
      <c r="O258" s="16" t="s">
        <v>491</v>
      </c>
      <c r="P258" s="16" t="s">
        <v>106</v>
      </c>
      <c r="Q258" s="16" t="s">
        <v>106</v>
      </c>
      <c r="R258" s="13" t="s">
        <v>174</v>
      </c>
      <c r="S258" s="11" t="s">
        <v>172</v>
      </c>
      <c r="T258" s="12">
        <v>13</v>
      </c>
      <c r="U258" s="277">
        <f>(11.95*0.7)*1.2</f>
        <v>10.037999999999998</v>
      </c>
      <c r="V258" s="276"/>
      <c r="W258" s="255">
        <v>2</v>
      </c>
      <c r="X258" s="289">
        <v>1</v>
      </c>
      <c r="Y258" s="295"/>
      <c r="Z258" s="300"/>
      <c r="AA258" s="268"/>
      <c r="AB258" s="267">
        <v>1</v>
      </c>
      <c r="AC258" s="267"/>
      <c r="AD258" s="271"/>
      <c r="AE258" s="271"/>
      <c r="AF258" s="267">
        <v>1</v>
      </c>
      <c r="AG258" s="275"/>
      <c r="AH258" s="275"/>
      <c r="AI258" s="275"/>
    </row>
    <row r="259" spans="2:35" ht="24">
      <c r="B259" s="28">
        <v>740</v>
      </c>
      <c r="C259" s="28"/>
      <c r="D259" s="28"/>
      <c r="E259" s="28"/>
      <c r="F259" s="50" t="s">
        <v>782</v>
      </c>
      <c r="G259" s="125"/>
      <c r="H259" s="125"/>
      <c r="I259" s="125"/>
      <c r="J259" s="125"/>
      <c r="K259" s="125"/>
      <c r="L259" s="125"/>
      <c r="M259" s="28" t="s">
        <v>786</v>
      </c>
      <c r="N259" s="16" t="s">
        <v>3440</v>
      </c>
      <c r="O259" s="16" t="s">
        <v>494</v>
      </c>
      <c r="P259" s="16" t="s">
        <v>109</v>
      </c>
      <c r="Q259" s="16" t="s">
        <v>109</v>
      </c>
      <c r="R259" s="13" t="s">
        <v>347</v>
      </c>
      <c r="S259" s="11" t="s">
        <v>348</v>
      </c>
      <c r="T259" s="12">
        <v>76</v>
      </c>
      <c r="U259" s="277">
        <f>(79.95*0.7)*1.2</f>
        <v>67.157999999999987</v>
      </c>
      <c r="V259" s="276"/>
      <c r="W259" s="255">
        <v>2</v>
      </c>
      <c r="X259" s="289">
        <v>1</v>
      </c>
      <c r="Y259" s="295"/>
      <c r="Z259" s="300"/>
      <c r="AA259" s="268"/>
      <c r="AB259" s="267">
        <v>1</v>
      </c>
      <c r="AC259" s="267"/>
      <c r="AD259" s="271"/>
      <c r="AE259" s="271"/>
      <c r="AF259" s="267">
        <v>1</v>
      </c>
      <c r="AG259" s="275"/>
      <c r="AH259" s="275"/>
      <c r="AI259" s="275"/>
    </row>
    <row r="260" spans="2:35" ht="24">
      <c r="B260" s="28">
        <v>750</v>
      </c>
      <c r="C260" s="28"/>
      <c r="D260" s="28"/>
      <c r="E260" s="28"/>
      <c r="F260" s="50" t="s">
        <v>783</v>
      </c>
      <c r="G260" s="125"/>
      <c r="H260" s="125"/>
      <c r="I260" s="125"/>
      <c r="J260" s="125"/>
      <c r="K260" s="125"/>
      <c r="L260" s="125"/>
      <c r="M260" s="28" t="s">
        <v>784</v>
      </c>
      <c r="N260" s="16" t="s">
        <v>3441</v>
      </c>
      <c r="O260" s="16" t="s">
        <v>492</v>
      </c>
      <c r="P260" s="16" t="s">
        <v>2079</v>
      </c>
      <c r="Q260" s="16" t="s">
        <v>1394</v>
      </c>
      <c r="R260" s="13" t="s">
        <v>115</v>
      </c>
      <c r="S260" s="11" t="s">
        <v>167</v>
      </c>
      <c r="T260" s="12">
        <v>9</v>
      </c>
      <c r="U260" s="277">
        <f>(69.95*0.7)*1.2</f>
        <v>58.757999999999996</v>
      </c>
      <c r="V260" s="276"/>
      <c r="W260" s="255">
        <v>4</v>
      </c>
      <c r="X260" s="289">
        <v>1</v>
      </c>
      <c r="Y260" s="295"/>
      <c r="Z260" s="300"/>
      <c r="AA260" s="268"/>
      <c r="AB260" s="267">
        <v>1</v>
      </c>
      <c r="AC260" s="267"/>
      <c r="AD260" s="271"/>
      <c r="AE260" s="271"/>
      <c r="AF260" s="267">
        <v>1</v>
      </c>
      <c r="AG260" s="275"/>
      <c r="AH260" s="275"/>
      <c r="AI260" s="275"/>
    </row>
    <row r="261" spans="2:35" ht="24">
      <c r="B261" s="28"/>
      <c r="C261" s="28"/>
      <c r="D261" s="28"/>
      <c r="E261" s="28"/>
      <c r="F261" s="50"/>
      <c r="G261" s="125"/>
      <c r="H261" s="125"/>
      <c r="I261" s="125"/>
      <c r="J261" s="125"/>
      <c r="K261" s="125"/>
      <c r="L261" s="125"/>
      <c r="M261" s="28" t="s">
        <v>1360</v>
      </c>
      <c r="N261" s="16" t="s">
        <v>3442</v>
      </c>
      <c r="O261" s="16" t="s">
        <v>3443</v>
      </c>
      <c r="P261" s="16" t="s">
        <v>3444</v>
      </c>
      <c r="Q261" s="16" t="s">
        <v>3443</v>
      </c>
      <c r="R261" s="11" t="s">
        <v>2106</v>
      </c>
      <c r="S261" s="13" t="s">
        <v>2105</v>
      </c>
      <c r="T261" s="12">
        <v>68</v>
      </c>
      <c r="U261" s="277">
        <f>(49.95*0.7)*1.2</f>
        <v>41.957999999999991</v>
      </c>
      <c r="V261" s="276"/>
      <c r="W261" s="255">
        <v>1</v>
      </c>
      <c r="X261" s="289">
        <v>1</v>
      </c>
      <c r="Y261" s="295"/>
      <c r="Z261" s="300"/>
      <c r="AA261" s="268"/>
      <c r="AB261" s="267">
        <v>1</v>
      </c>
      <c r="AC261" s="267"/>
      <c r="AD261" s="271"/>
      <c r="AE261" s="271"/>
      <c r="AF261" s="267">
        <v>1</v>
      </c>
      <c r="AG261" s="275"/>
      <c r="AH261" s="275"/>
      <c r="AI261" s="275"/>
    </row>
    <row r="262" spans="2:35" ht="24">
      <c r="B262" s="194">
        <v>800</v>
      </c>
      <c r="C262" s="194"/>
      <c r="D262" s="194"/>
      <c r="E262" s="194"/>
      <c r="F262" s="195" t="s">
        <v>2113</v>
      </c>
      <c r="G262" s="194"/>
      <c r="H262" s="194"/>
      <c r="I262" s="194"/>
      <c r="J262" s="194"/>
      <c r="K262" s="194"/>
      <c r="L262" s="194"/>
      <c r="M262" s="194"/>
      <c r="N262" s="196"/>
      <c r="O262" s="196"/>
      <c r="P262" s="196"/>
      <c r="Q262" s="196"/>
      <c r="R262" s="197"/>
      <c r="S262" s="198"/>
      <c r="T262" s="198"/>
      <c r="U262" s="198"/>
      <c r="V262" s="198"/>
      <c r="W262" s="198"/>
      <c r="X262" s="198"/>
      <c r="Y262" s="198"/>
      <c r="Z262" s="198"/>
      <c r="AA262" s="198"/>
      <c r="AB262" s="198"/>
      <c r="AC262" s="198"/>
      <c r="AD262" s="198"/>
      <c r="AE262" s="198"/>
      <c r="AF262" s="198"/>
      <c r="AG262" s="198"/>
      <c r="AH262" s="198"/>
      <c r="AI262" s="198"/>
    </row>
    <row r="263" spans="2:35" ht="48">
      <c r="B263" s="56">
        <v>810</v>
      </c>
      <c r="C263" s="58"/>
      <c r="D263" s="58"/>
      <c r="E263" s="58"/>
      <c r="F263" s="57" t="s">
        <v>623</v>
      </c>
      <c r="G263" s="126"/>
      <c r="H263" s="126"/>
      <c r="I263" s="126"/>
      <c r="J263" s="126"/>
      <c r="K263" s="126"/>
      <c r="L263" s="126"/>
      <c r="M263" s="58" t="s">
        <v>624</v>
      </c>
      <c r="N263" s="22" t="s">
        <v>97</v>
      </c>
      <c r="O263" s="22" t="s">
        <v>1583</v>
      </c>
      <c r="P263" s="22" t="s">
        <v>97</v>
      </c>
      <c r="Q263" s="22" t="s">
        <v>1583</v>
      </c>
      <c r="R263" s="23" t="s">
        <v>1795</v>
      </c>
      <c r="S263" s="23" t="s">
        <v>1964</v>
      </c>
      <c r="T263" s="40">
        <v>410</v>
      </c>
      <c r="U263" s="94">
        <v>290</v>
      </c>
      <c r="V263" s="94"/>
      <c r="W263" s="258">
        <v>3</v>
      </c>
      <c r="X263" s="289">
        <v>1</v>
      </c>
      <c r="Y263" s="295"/>
      <c r="Z263" s="300"/>
      <c r="AA263" s="268"/>
      <c r="AB263" s="267">
        <v>1</v>
      </c>
      <c r="AC263" s="267"/>
      <c r="AD263" s="267"/>
      <c r="AE263" s="271"/>
      <c r="AF263" s="275"/>
      <c r="AG263" s="275"/>
      <c r="AH263" s="275"/>
      <c r="AI263" s="267">
        <v>1</v>
      </c>
    </row>
    <row r="264" spans="2:35" ht="52">
      <c r="B264" s="59"/>
      <c r="C264" s="60"/>
      <c r="D264" s="60"/>
      <c r="E264" s="60"/>
      <c r="F264" s="60"/>
      <c r="G264" s="126"/>
      <c r="H264" s="136"/>
      <c r="I264" s="136"/>
      <c r="J264" s="136"/>
      <c r="K264" s="136"/>
      <c r="L264" s="136"/>
      <c r="M264" s="61" t="s">
        <v>625</v>
      </c>
      <c r="N264" s="43" t="s">
        <v>98</v>
      </c>
      <c r="O264" s="43" t="s">
        <v>1584</v>
      </c>
      <c r="P264" s="43" t="s">
        <v>98</v>
      </c>
      <c r="Q264" s="43" t="s">
        <v>1584</v>
      </c>
      <c r="R264" s="44" t="s">
        <v>1828</v>
      </c>
      <c r="S264" s="44" t="s">
        <v>1965</v>
      </c>
      <c r="T264" s="46">
        <v>450</v>
      </c>
      <c r="U264" s="94">
        <v>290</v>
      </c>
      <c r="V264" s="94"/>
      <c r="W264" s="259">
        <v>2</v>
      </c>
      <c r="X264" s="289">
        <v>1</v>
      </c>
      <c r="Y264" s="295"/>
      <c r="Z264" s="300"/>
      <c r="AA264" s="268"/>
      <c r="AB264" s="267">
        <v>1</v>
      </c>
      <c r="AC264" s="267"/>
      <c r="AD264" s="267"/>
      <c r="AE264" s="271"/>
      <c r="AF264" s="275"/>
      <c r="AG264" s="275"/>
      <c r="AH264" s="275"/>
      <c r="AI264" s="267">
        <v>1</v>
      </c>
    </row>
    <row r="265" spans="2:35" ht="60">
      <c r="B265" s="59"/>
      <c r="C265" s="60"/>
      <c r="D265" s="60"/>
      <c r="E265" s="60"/>
      <c r="F265" s="60"/>
      <c r="G265" s="126"/>
      <c r="H265" s="136"/>
      <c r="I265" s="136"/>
      <c r="J265" s="136"/>
      <c r="K265" s="136"/>
      <c r="L265" s="136"/>
      <c r="M265" s="61" t="s">
        <v>626</v>
      </c>
      <c r="N265" s="43" t="s">
        <v>844</v>
      </c>
      <c r="O265" s="43" t="s">
        <v>1585</v>
      </c>
      <c r="P265" s="43" t="s">
        <v>96</v>
      </c>
      <c r="Q265" s="43" t="s">
        <v>1585</v>
      </c>
      <c r="R265" s="44" t="s">
        <v>1829</v>
      </c>
      <c r="S265" s="44" t="s">
        <v>1966</v>
      </c>
      <c r="T265" s="46">
        <v>350</v>
      </c>
      <c r="U265" s="94">
        <v>250</v>
      </c>
      <c r="V265" s="94"/>
      <c r="W265" s="259"/>
      <c r="X265" s="289">
        <v>1</v>
      </c>
      <c r="Y265" s="295"/>
      <c r="Z265" s="300"/>
      <c r="AA265" s="268"/>
      <c r="AB265" s="267">
        <v>1</v>
      </c>
      <c r="AC265" s="267"/>
      <c r="AD265" s="267"/>
      <c r="AE265" s="271"/>
      <c r="AF265" s="275"/>
      <c r="AG265" s="275"/>
      <c r="AH265" s="275"/>
      <c r="AI265" s="275"/>
    </row>
    <row r="266" spans="2:35" ht="60">
      <c r="B266" s="62">
        <v>820</v>
      </c>
      <c r="C266" s="61"/>
      <c r="D266" s="61"/>
      <c r="E266" s="61"/>
      <c r="F266" s="60" t="s">
        <v>622</v>
      </c>
      <c r="G266" s="126"/>
      <c r="H266" s="136"/>
      <c r="I266" s="136"/>
      <c r="J266" s="136"/>
      <c r="K266" s="136"/>
      <c r="L266" s="136"/>
      <c r="M266" s="61" t="s">
        <v>553</v>
      </c>
      <c r="N266" s="43" t="s">
        <v>845</v>
      </c>
      <c r="O266" s="43" t="s">
        <v>884</v>
      </c>
      <c r="P266" s="43" t="s">
        <v>276</v>
      </c>
      <c r="Q266" s="43" t="s">
        <v>1596</v>
      </c>
      <c r="R266" s="44" t="s">
        <v>1830</v>
      </c>
      <c r="S266" s="44" t="s">
        <v>305</v>
      </c>
      <c r="T266" s="321">
        <v>310</v>
      </c>
      <c r="U266" s="94">
        <v>90</v>
      </c>
      <c r="V266" s="94"/>
      <c r="W266" s="259">
        <v>1</v>
      </c>
      <c r="X266" s="289">
        <v>1</v>
      </c>
      <c r="Y266" s="295"/>
      <c r="Z266" s="300"/>
      <c r="AA266" s="268"/>
      <c r="AB266" s="267">
        <v>1</v>
      </c>
      <c r="AC266" s="267"/>
      <c r="AD266" s="267"/>
      <c r="AE266" s="271"/>
      <c r="AF266" s="267">
        <v>1</v>
      </c>
      <c r="AG266" s="275"/>
      <c r="AH266" s="275"/>
      <c r="AI266" s="275"/>
    </row>
    <row r="267" spans="2:35" ht="60">
      <c r="B267" s="62"/>
      <c r="C267" s="61"/>
      <c r="D267" s="61"/>
      <c r="E267" s="61"/>
      <c r="F267" s="61"/>
      <c r="G267" s="126"/>
      <c r="H267" s="136"/>
      <c r="I267" s="136"/>
      <c r="J267" s="136"/>
      <c r="K267" s="136"/>
      <c r="L267" s="136"/>
      <c r="M267" s="61" t="s">
        <v>555</v>
      </c>
      <c r="N267" s="43" t="s">
        <v>843</v>
      </c>
      <c r="O267" s="43" t="s">
        <v>843</v>
      </c>
      <c r="P267" s="43" t="s">
        <v>265</v>
      </c>
      <c r="Q267" s="43" t="s">
        <v>1595</v>
      </c>
      <c r="R267" s="44" t="s">
        <v>303</v>
      </c>
      <c r="S267" s="44" t="s">
        <v>1967</v>
      </c>
      <c r="T267" s="46">
        <v>100</v>
      </c>
      <c r="U267" s="94">
        <v>80</v>
      </c>
      <c r="V267" s="94"/>
      <c r="W267" s="259">
        <v>1</v>
      </c>
      <c r="X267" s="289">
        <v>1</v>
      </c>
      <c r="Y267" s="295"/>
      <c r="Z267" s="300"/>
      <c r="AA267" s="268"/>
      <c r="AB267" s="267">
        <v>1</v>
      </c>
      <c r="AC267" s="267"/>
      <c r="AD267" s="267"/>
      <c r="AE267" s="271"/>
      <c r="AF267" s="267">
        <v>1</v>
      </c>
      <c r="AG267" s="275"/>
      <c r="AH267" s="275"/>
      <c r="AI267" s="275"/>
    </row>
    <row r="268" spans="2:35" ht="48">
      <c r="B268" s="62">
        <v>830</v>
      </c>
      <c r="C268" s="61"/>
      <c r="D268" s="61"/>
      <c r="E268" s="61"/>
      <c r="F268" s="60" t="s">
        <v>621</v>
      </c>
      <c r="G268" s="126"/>
      <c r="H268" s="136"/>
      <c r="I268" s="136"/>
      <c r="J268" s="136"/>
      <c r="K268" s="136"/>
      <c r="L268" s="136"/>
      <c r="M268" s="61" t="s">
        <v>556</v>
      </c>
      <c r="N268" s="43" t="s">
        <v>266</v>
      </c>
      <c r="O268" s="43" t="s">
        <v>266</v>
      </c>
      <c r="P268" s="43" t="s">
        <v>266</v>
      </c>
      <c r="Q268" s="43" t="s">
        <v>1594</v>
      </c>
      <c r="R268" s="44" t="s">
        <v>306</v>
      </c>
      <c r="S268" s="44" t="s">
        <v>307</v>
      </c>
      <c r="T268" s="46">
        <v>400</v>
      </c>
      <c r="U268" s="94">
        <v>120</v>
      </c>
      <c r="V268" s="94"/>
      <c r="W268" s="259">
        <v>1</v>
      </c>
      <c r="X268" s="289">
        <v>1</v>
      </c>
      <c r="Y268" s="295"/>
      <c r="Z268" s="300"/>
      <c r="AA268" s="268"/>
      <c r="AB268" s="267">
        <v>1</v>
      </c>
      <c r="AC268" s="267"/>
      <c r="AD268" s="267"/>
      <c r="AE268" s="271"/>
      <c r="AF268" s="267">
        <v>1</v>
      </c>
      <c r="AG268" s="275"/>
      <c r="AH268" s="275"/>
      <c r="AI268" s="275"/>
    </row>
    <row r="269" spans="2:35" ht="48">
      <c r="B269" s="62"/>
      <c r="C269" s="61"/>
      <c r="D269" s="61"/>
      <c r="E269" s="61"/>
      <c r="F269" s="61"/>
      <c r="G269" s="126"/>
      <c r="H269" s="136"/>
      <c r="I269" s="136"/>
      <c r="J269" s="136"/>
      <c r="K269" s="136"/>
      <c r="L269" s="136"/>
      <c r="M269" s="61" t="s">
        <v>559</v>
      </c>
      <c r="N269" s="43" t="s">
        <v>842</v>
      </c>
      <c r="O269" s="43" t="s">
        <v>842</v>
      </c>
      <c r="P269" s="43" t="s">
        <v>271</v>
      </c>
      <c r="Q269" s="43" t="s">
        <v>1593</v>
      </c>
      <c r="R269" s="44" t="s">
        <v>275</v>
      </c>
      <c r="S269" s="44" t="s">
        <v>1968</v>
      </c>
      <c r="T269" s="46">
        <v>880</v>
      </c>
      <c r="U269" s="94">
        <v>300</v>
      </c>
      <c r="V269" s="94"/>
      <c r="W269" s="259">
        <v>1</v>
      </c>
      <c r="X269" s="289">
        <v>1</v>
      </c>
      <c r="Y269" s="295"/>
      <c r="Z269" s="300"/>
      <c r="AA269" s="268"/>
      <c r="AB269" s="267">
        <v>1</v>
      </c>
      <c r="AC269" s="267"/>
      <c r="AD269" s="267"/>
      <c r="AE269" s="271"/>
      <c r="AF269" s="267">
        <v>1</v>
      </c>
      <c r="AG269" s="275"/>
      <c r="AH269" s="275"/>
      <c r="AI269" s="275"/>
    </row>
    <row r="270" spans="2:35" ht="60">
      <c r="B270" s="62"/>
      <c r="C270" s="61"/>
      <c r="D270" s="61"/>
      <c r="E270" s="61"/>
      <c r="F270" s="61"/>
      <c r="G270" s="126"/>
      <c r="H270" s="136"/>
      <c r="I270" s="136"/>
      <c r="J270" s="136"/>
      <c r="K270" s="136"/>
      <c r="L270" s="136"/>
      <c r="M270" s="61" t="s">
        <v>787</v>
      </c>
      <c r="N270" s="43" t="s">
        <v>268</v>
      </c>
      <c r="O270" s="43" t="s">
        <v>2048</v>
      </c>
      <c r="P270" s="43" t="s">
        <v>268</v>
      </c>
      <c r="Q270" s="43" t="s">
        <v>2026</v>
      </c>
      <c r="R270" s="44" t="s">
        <v>340</v>
      </c>
      <c r="S270" s="44" t="s">
        <v>1969</v>
      </c>
      <c r="T270" s="321">
        <v>280</v>
      </c>
      <c r="U270" s="94">
        <v>110</v>
      </c>
      <c r="V270" s="94"/>
      <c r="W270" s="316">
        <v>1</v>
      </c>
      <c r="X270" s="289">
        <v>1</v>
      </c>
      <c r="Y270" s="295"/>
      <c r="Z270" s="300"/>
      <c r="AA270" s="268"/>
      <c r="AB270" s="267">
        <v>1</v>
      </c>
      <c r="AC270" s="267"/>
      <c r="AD270" s="267"/>
      <c r="AE270" s="271"/>
      <c r="AF270" s="267">
        <v>1</v>
      </c>
      <c r="AG270" s="275"/>
      <c r="AH270" s="275"/>
      <c r="AI270" s="275"/>
    </row>
    <row r="271" spans="2:35" ht="48">
      <c r="B271" s="62"/>
      <c r="C271" s="61"/>
      <c r="D271" s="61"/>
      <c r="E271" s="61"/>
      <c r="F271" s="61"/>
      <c r="G271" s="126"/>
      <c r="H271" s="136"/>
      <c r="I271" s="136"/>
      <c r="J271" s="136"/>
      <c r="K271" s="136"/>
      <c r="L271" s="136"/>
      <c r="M271" s="61" t="s">
        <v>788</v>
      </c>
      <c r="N271" s="20" t="s">
        <v>864</v>
      </c>
      <c r="O271" s="20" t="s">
        <v>883</v>
      </c>
      <c r="P271" s="20" t="s">
        <v>801</v>
      </c>
      <c r="Q271" s="20" t="s">
        <v>1592</v>
      </c>
      <c r="R271" s="11" t="s">
        <v>803</v>
      </c>
      <c r="S271" s="11" t="s">
        <v>802</v>
      </c>
      <c r="T271" s="12">
        <v>680</v>
      </c>
      <c r="U271" s="12">
        <v>250</v>
      </c>
      <c r="V271" s="12"/>
      <c r="W271" s="315">
        <v>1</v>
      </c>
      <c r="X271" s="289">
        <v>1</v>
      </c>
      <c r="Y271" s="295"/>
      <c r="Z271" s="300"/>
      <c r="AA271" s="268"/>
      <c r="AB271" s="267">
        <v>1</v>
      </c>
      <c r="AC271" s="267"/>
      <c r="AD271" s="267"/>
      <c r="AE271" s="271"/>
      <c r="AF271" s="267">
        <v>1</v>
      </c>
      <c r="AG271" s="275"/>
      <c r="AH271" s="275"/>
      <c r="AI271" s="275"/>
    </row>
    <row r="272" spans="2:35" ht="48">
      <c r="B272" s="62"/>
      <c r="C272" s="61"/>
      <c r="D272" s="61"/>
      <c r="E272" s="61"/>
      <c r="F272" s="61"/>
      <c r="G272" s="126"/>
      <c r="H272" s="136"/>
      <c r="I272" s="136"/>
      <c r="J272" s="136"/>
      <c r="K272" s="136"/>
      <c r="L272" s="136"/>
      <c r="M272" s="61" t="s">
        <v>939</v>
      </c>
      <c r="N272" s="156" t="s">
        <v>940</v>
      </c>
      <c r="O272" s="156" t="s">
        <v>1586</v>
      </c>
      <c r="P272" s="156" t="s">
        <v>2080</v>
      </c>
      <c r="Q272" s="156" t="s">
        <v>1654</v>
      </c>
      <c r="R272" s="11" t="s">
        <v>1655</v>
      </c>
      <c r="S272" s="11" t="s">
        <v>1656</v>
      </c>
      <c r="T272" s="157">
        <v>1400</v>
      </c>
      <c r="U272" s="12">
        <f>250+350</f>
        <v>600</v>
      </c>
      <c r="V272" s="12"/>
      <c r="W272" s="315">
        <v>1</v>
      </c>
      <c r="X272" s="289">
        <v>1</v>
      </c>
      <c r="Y272" s="295"/>
      <c r="Z272" s="300"/>
      <c r="AA272" s="268"/>
      <c r="AB272" s="267">
        <v>1</v>
      </c>
      <c r="AC272" s="267"/>
      <c r="AD272" s="267"/>
      <c r="AE272" s="271"/>
      <c r="AF272" s="267">
        <v>1</v>
      </c>
      <c r="AG272" s="275"/>
      <c r="AH272" s="275"/>
      <c r="AI272" s="275"/>
    </row>
    <row r="273" spans="2:35" ht="48">
      <c r="B273" s="62">
        <v>840</v>
      </c>
      <c r="C273" s="61"/>
      <c r="D273" s="61"/>
      <c r="E273" s="61"/>
      <c r="F273" s="60" t="s">
        <v>620</v>
      </c>
      <c r="G273" s="126"/>
      <c r="H273" s="136"/>
      <c r="I273" s="136"/>
      <c r="J273" s="136"/>
      <c r="K273" s="136"/>
      <c r="L273" s="136"/>
      <c r="M273" s="61" t="s">
        <v>554</v>
      </c>
      <c r="N273" s="43" t="s">
        <v>846</v>
      </c>
      <c r="O273" s="43" t="s">
        <v>882</v>
      </c>
      <c r="P273" s="43" t="s">
        <v>272</v>
      </c>
      <c r="Q273" s="43" t="s">
        <v>1591</v>
      </c>
      <c r="R273" s="44" t="s">
        <v>1831</v>
      </c>
      <c r="S273" s="44" t="s">
        <v>1970</v>
      </c>
      <c r="T273" s="46">
        <v>320</v>
      </c>
      <c r="U273" s="94">
        <v>100</v>
      </c>
      <c r="V273" s="94"/>
      <c r="W273" s="316"/>
      <c r="X273" s="289">
        <v>1</v>
      </c>
      <c r="Y273" s="295"/>
      <c r="Z273" s="300"/>
      <c r="AA273" s="268"/>
      <c r="AB273" s="267">
        <v>1</v>
      </c>
      <c r="AC273" s="267"/>
      <c r="AD273" s="267"/>
      <c r="AE273" s="271"/>
      <c r="AF273" s="267">
        <v>1</v>
      </c>
      <c r="AG273" s="275"/>
      <c r="AH273" s="275"/>
      <c r="AI273" s="275"/>
    </row>
    <row r="274" spans="2:35" ht="48">
      <c r="B274" s="62"/>
      <c r="C274" s="61"/>
      <c r="D274" s="61"/>
      <c r="E274" s="61"/>
      <c r="F274" s="61"/>
      <c r="G274" s="126"/>
      <c r="H274" s="136"/>
      <c r="I274" s="136"/>
      <c r="J274" s="136"/>
      <c r="K274" s="136"/>
      <c r="L274" s="136"/>
      <c r="M274" s="61" t="s">
        <v>557</v>
      </c>
      <c r="N274" s="43" t="s">
        <v>1794</v>
      </c>
      <c r="O274" s="43" t="s">
        <v>1794</v>
      </c>
      <c r="P274" s="43" t="s">
        <v>1794</v>
      </c>
      <c r="Q274" s="43" t="s">
        <v>2027</v>
      </c>
      <c r="R274" s="44" t="s">
        <v>308</v>
      </c>
      <c r="S274" s="44" t="s">
        <v>338</v>
      </c>
      <c r="T274" s="46">
        <v>290</v>
      </c>
      <c r="U274" s="94">
        <v>100</v>
      </c>
      <c r="V274" s="94"/>
      <c r="W274" s="316">
        <v>1</v>
      </c>
      <c r="X274" s="289">
        <v>1</v>
      </c>
      <c r="Y274" s="295"/>
      <c r="Z274" s="300"/>
      <c r="AA274" s="268"/>
      <c r="AB274" s="267">
        <v>1</v>
      </c>
      <c r="AC274" s="267"/>
      <c r="AD274" s="267"/>
      <c r="AE274" s="271"/>
      <c r="AF274" s="267">
        <v>1</v>
      </c>
      <c r="AG274" s="275"/>
      <c r="AH274" s="275"/>
      <c r="AI274" s="275"/>
    </row>
    <row r="275" spans="2:35" ht="48">
      <c r="B275" s="62"/>
      <c r="C275" s="61"/>
      <c r="D275" s="61"/>
      <c r="E275" s="61"/>
      <c r="F275" s="61"/>
      <c r="G275" s="126"/>
      <c r="H275" s="136"/>
      <c r="I275" s="136"/>
      <c r="J275" s="136"/>
      <c r="K275" s="136"/>
      <c r="L275" s="136"/>
      <c r="M275" s="61" t="s">
        <v>558</v>
      </c>
      <c r="N275" s="43" t="s">
        <v>267</v>
      </c>
      <c r="O275" s="43" t="s">
        <v>267</v>
      </c>
      <c r="P275" s="43" t="s">
        <v>267</v>
      </c>
      <c r="Q275" s="43" t="s">
        <v>2028</v>
      </c>
      <c r="R275" s="44" t="s">
        <v>309</v>
      </c>
      <c r="S275" s="44" t="s">
        <v>339</v>
      </c>
      <c r="T275" s="46">
        <v>290</v>
      </c>
      <c r="U275" s="94">
        <v>180</v>
      </c>
      <c r="V275" s="94"/>
      <c r="W275" s="316">
        <v>1</v>
      </c>
      <c r="X275" s="289">
        <v>1</v>
      </c>
      <c r="Y275" s="295"/>
      <c r="Z275" s="300"/>
      <c r="AA275" s="268"/>
      <c r="AB275" s="267">
        <v>1</v>
      </c>
      <c r="AC275" s="267"/>
      <c r="AD275" s="267"/>
      <c r="AE275" s="271"/>
      <c r="AF275" s="267">
        <v>1</v>
      </c>
      <c r="AG275" s="275"/>
      <c r="AH275" s="275"/>
      <c r="AI275" s="275"/>
    </row>
    <row r="276" spans="2:35" ht="48">
      <c r="B276" s="62"/>
      <c r="C276" s="61"/>
      <c r="D276" s="61"/>
      <c r="E276" s="61"/>
      <c r="F276" s="61"/>
      <c r="G276" s="126"/>
      <c r="H276" s="136"/>
      <c r="I276" s="136"/>
      <c r="J276" s="136"/>
      <c r="K276" s="136"/>
      <c r="L276" s="136"/>
      <c r="M276" s="61" t="s">
        <v>560</v>
      </c>
      <c r="N276" s="43" t="s">
        <v>269</v>
      </c>
      <c r="O276" s="43" t="s">
        <v>269</v>
      </c>
      <c r="P276" s="43" t="s">
        <v>269</v>
      </c>
      <c r="Q276" s="43" t="s">
        <v>1587</v>
      </c>
      <c r="R276" s="44" t="s">
        <v>1832</v>
      </c>
      <c r="S276" s="44" t="s">
        <v>341</v>
      </c>
      <c r="T276" s="46">
        <v>300</v>
      </c>
      <c r="U276" s="94">
        <v>200</v>
      </c>
      <c r="V276" s="94"/>
      <c r="W276" s="316">
        <v>1</v>
      </c>
      <c r="X276" s="289">
        <v>1</v>
      </c>
      <c r="Y276" s="295"/>
      <c r="Z276" s="300"/>
      <c r="AA276" s="268"/>
      <c r="AB276" s="267">
        <v>1</v>
      </c>
      <c r="AC276" s="267"/>
      <c r="AD276" s="267"/>
      <c r="AE276" s="271"/>
      <c r="AF276" s="267">
        <v>1</v>
      </c>
      <c r="AG276" s="275"/>
      <c r="AH276" s="275"/>
      <c r="AI276" s="275"/>
    </row>
    <row r="277" spans="2:35" ht="72">
      <c r="B277" s="62"/>
      <c r="C277" s="61"/>
      <c r="D277" s="61"/>
      <c r="E277" s="61"/>
      <c r="F277" s="61"/>
      <c r="G277" s="126"/>
      <c r="H277" s="136"/>
      <c r="I277" s="136"/>
      <c r="J277" s="136"/>
      <c r="K277" s="136"/>
      <c r="L277" s="136"/>
      <c r="M277" s="61" t="s">
        <v>752</v>
      </c>
      <c r="N277" s="20" t="s">
        <v>847</v>
      </c>
      <c r="O277" s="20" t="s">
        <v>881</v>
      </c>
      <c r="P277" s="43" t="s">
        <v>848</v>
      </c>
      <c r="Q277" s="20" t="s">
        <v>1588</v>
      </c>
      <c r="R277" s="11" t="s">
        <v>329</v>
      </c>
      <c r="S277" s="11" t="s">
        <v>1971</v>
      </c>
      <c r="T277" s="12">
        <v>320</v>
      </c>
      <c r="U277" s="12">
        <v>250</v>
      </c>
      <c r="V277" s="12"/>
      <c r="W277" s="315">
        <v>1</v>
      </c>
      <c r="X277" s="289">
        <v>1</v>
      </c>
      <c r="Y277" s="295"/>
      <c r="Z277" s="300"/>
      <c r="AA277" s="268"/>
      <c r="AB277" s="267">
        <v>1</v>
      </c>
      <c r="AC277" s="267"/>
      <c r="AD277" s="267"/>
      <c r="AE277" s="271"/>
      <c r="AF277" s="267">
        <v>1</v>
      </c>
      <c r="AG277" s="275"/>
      <c r="AH277" s="275"/>
      <c r="AI277" s="275"/>
    </row>
    <row r="278" spans="2:35" ht="48">
      <c r="B278" s="62">
        <v>850</v>
      </c>
      <c r="C278" s="61"/>
      <c r="D278" s="61"/>
      <c r="E278" s="61"/>
      <c r="F278" s="63" t="s">
        <v>619</v>
      </c>
      <c r="G278" s="126"/>
      <c r="H278" s="136"/>
      <c r="I278" s="136"/>
      <c r="J278" s="136"/>
      <c r="K278" s="136"/>
      <c r="L278" s="136"/>
      <c r="M278" s="61" t="s">
        <v>615</v>
      </c>
      <c r="N278" s="43" t="s">
        <v>849</v>
      </c>
      <c r="O278" s="43" t="s">
        <v>880</v>
      </c>
      <c r="P278" s="43" t="s">
        <v>270</v>
      </c>
      <c r="Q278" s="43" t="s">
        <v>1589</v>
      </c>
      <c r="R278" s="44" t="s">
        <v>310</v>
      </c>
      <c r="S278" s="44" t="s">
        <v>304</v>
      </c>
      <c r="T278" s="46">
        <v>600</v>
      </c>
      <c r="U278" s="94">
        <v>400</v>
      </c>
      <c r="V278" s="94"/>
      <c r="W278" s="316"/>
      <c r="X278" s="289">
        <v>1</v>
      </c>
      <c r="Y278" s="295"/>
      <c r="Z278" s="300"/>
      <c r="AA278" s="268"/>
      <c r="AB278" s="267">
        <v>1</v>
      </c>
      <c r="AC278" s="267"/>
      <c r="AD278" s="267"/>
      <c r="AE278" s="271"/>
      <c r="AF278" s="275"/>
      <c r="AG278" s="275"/>
      <c r="AH278" s="275"/>
      <c r="AI278" s="275"/>
    </row>
    <row r="279" spans="2:35" ht="48">
      <c r="B279" s="62"/>
      <c r="C279" s="61"/>
      <c r="D279" s="61"/>
      <c r="E279" s="61"/>
      <c r="F279" s="61"/>
      <c r="G279" s="126"/>
      <c r="H279" s="136"/>
      <c r="I279" s="136"/>
      <c r="J279" s="136"/>
      <c r="K279" s="136"/>
      <c r="L279" s="136"/>
      <c r="M279" s="61" t="s">
        <v>616</v>
      </c>
      <c r="N279" s="43" t="s">
        <v>850</v>
      </c>
      <c r="O279" s="43" t="s">
        <v>879</v>
      </c>
      <c r="P279" s="43" t="s">
        <v>851</v>
      </c>
      <c r="Q279" s="43" t="s">
        <v>1597</v>
      </c>
      <c r="R279" s="44" t="s">
        <v>273</v>
      </c>
      <c r="S279" s="44" t="s">
        <v>331</v>
      </c>
      <c r="T279" s="46">
        <v>120</v>
      </c>
      <c r="U279" s="94">
        <v>50</v>
      </c>
      <c r="V279" s="94"/>
      <c r="W279" s="316"/>
      <c r="X279" s="289">
        <v>1</v>
      </c>
      <c r="Y279" s="295"/>
      <c r="Z279" s="300"/>
      <c r="AA279" s="268"/>
      <c r="AB279" s="267">
        <v>1</v>
      </c>
      <c r="AC279" s="267"/>
      <c r="AD279" s="267"/>
      <c r="AE279" s="271"/>
      <c r="AF279" s="275"/>
      <c r="AG279" s="275"/>
      <c r="AH279" s="275"/>
      <c r="AI279" s="275"/>
    </row>
    <row r="280" spans="2:35" ht="60">
      <c r="B280" s="62"/>
      <c r="C280" s="61"/>
      <c r="D280" s="61"/>
      <c r="E280" s="61"/>
      <c r="F280" s="61"/>
      <c r="G280" s="126"/>
      <c r="H280" s="136"/>
      <c r="I280" s="136"/>
      <c r="J280" s="136"/>
      <c r="K280" s="136"/>
      <c r="L280" s="136"/>
      <c r="M280" s="61" t="s">
        <v>617</v>
      </c>
      <c r="N280" s="43" t="s">
        <v>853</v>
      </c>
      <c r="O280" s="43" t="s">
        <v>878</v>
      </c>
      <c r="P280" s="43" t="s">
        <v>852</v>
      </c>
      <c r="Q280" s="43" t="s">
        <v>1590</v>
      </c>
      <c r="R280" s="44" t="s">
        <v>274</v>
      </c>
      <c r="S280" s="44" t="s">
        <v>323</v>
      </c>
      <c r="T280" s="46">
        <v>290</v>
      </c>
      <c r="U280" s="94">
        <v>160</v>
      </c>
      <c r="V280" s="94"/>
      <c r="W280" s="316"/>
      <c r="X280" s="289">
        <v>1</v>
      </c>
      <c r="Y280" s="295"/>
      <c r="Z280" s="300"/>
      <c r="AA280" s="268"/>
      <c r="AB280" s="267">
        <v>1</v>
      </c>
      <c r="AC280" s="267"/>
      <c r="AD280" s="267"/>
      <c r="AE280" s="271"/>
      <c r="AF280" s="275"/>
      <c r="AG280" s="275"/>
      <c r="AH280" s="275"/>
      <c r="AI280" s="275"/>
    </row>
    <row r="281" spans="2:35" ht="48">
      <c r="B281" s="62"/>
      <c r="C281" s="61"/>
      <c r="D281" s="61"/>
      <c r="E281" s="61"/>
      <c r="F281" s="61"/>
      <c r="G281" s="126"/>
      <c r="H281" s="136"/>
      <c r="I281" s="136"/>
      <c r="J281" s="136"/>
      <c r="K281" s="136"/>
      <c r="L281" s="136"/>
      <c r="M281" s="61" t="s">
        <v>618</v>
      </c>
      <c r="N281" s="43" t="s">
        <v>854</v>
      </c>
      <c r="O281" s="43" t="s">
        <v>2049</v>
      </c>
      <c r="P281" s="43" t="s">
        <v>2081</v>
      </c>
      <c r="Q281" s="43" t="s">
        <v>2029</v>
      </c>
      <c r="R281" s="44" t="s">
        <v>337</v>
      </c>
      <c r="S281" s="44" t="s">
        <v>324</v>
      </c>
      <c r="T281" s="46">
        <v>120</v>
      </c>
      <c r="U281" s="94">
        <v>75</v>
      </c>
      <c r="V281" s="94"/>
      <c r="W281" s="316"/>
      <c r="X281" s="289">
        <v>1</v>
      </c>
      <c r="Y281" s="295"/>
      <c r="Z281" s="300"/>
      <c r="AA281" s="268"/>
      <c r="AB281" s="267">
        <v>1</v>
      </c>
      <c r="AC281" s="267"/>
      <c r="AD281" s="267"/>
      <c r="AE281" s="271"/>
      <c r="AF281" s="275"/>
      <c r="AG281" s="275"/>
      <c r="AH281" s="275"/>
      <c r="AI281" s="275"/>
    </row>
    <row r="282" spans="2:35" ht="48">
      <c r="B282" s="61"/>
      <c r="C282" s="61"/>
      <c r="D282" s="61"/>
      <c r="E282" s="61"/>
      <c r="F282" s="61"/>
      <c r="G282" s="136"/>
      <c r="H282" s="136"/>
      <c r="I282" s="136"/>
      <c r="J282" s="136"/>
      <c r="K282" s="136"/>
      <c r="L282" s="136"/>
      <c r="M282" s="61" t="s">
        <v>1071</v>
      </c>
      <c r="N282" s="43" t="s">
        <v>1072</v>
      </c>
      <c r="O282" s="43" t="s">
        <v>1658</v>
      </c>
      <c r="P282" s="43" t="s">
        <v>1659</v>
      </c>
      <c r="Q282" s="43" t="s">
        <v>1657</v>
      </c>
      <c r="R282" s="44" t="s">
        <v>1725</v>
      </c>
      <c r="S282" s="44" t="s">
        <v>1724</v>
      </c>
      <c r="T282" s="46">
        <v>190</v>
      </c>
      <c r="U282" s="94">
        <v>110</v>
      </c>
      <c r="V282" s="94"/>
      <c r="W282" s="316"/>
      <c r="X282" s="289">
        <v>1</v>
      </c>
      <c r="Y282" s="295"/>
      <c r="Z282" s="300"/>
      <c r="AA282" s="268"/>
      <c r="AB282" s="267">
        <v>1</v>
      </c>
      <c r="AC282" s="267"/>
      <c r="AD282" s="267"/>
      <c r="AE282" s="271"/>
      <c r="AF282" s="275"/>
      <c r="AG282" s="275"/>
      <c r="AH282" s="275"/>
      <c r="AI282" s="275"/>
    </row>
    <row r="283" spans="2:35" s="48" customFormat="1" ht="48">
      <c r="B283" s="162">
        <v>900</v>
      </c>
      <c r="C283" s="162"/>
      <c r="D283" s="162"/>
      <c r="E283" s="162"/>
      <c r="F283" s="163" t="s">
        <v>757</v>
      </c>
      <c r="G283" s="162"/>
      <c r="H283" s="162"/>
      <c r="I283" s="162"/>
      <c r="J283" s="162"/>
      <c r="K283" s="162"/>
      <c r="L283" s="162"/>
      <c r="M283" s="162"/>
      <c r="N283" s="164"/>
      <c r="O283" s="164"/>
      <c r="P283" s="164"/>
      <c r="Q283" s="164"/>
      <c r="R283" s="165"/>
      <c r="S283" s="165"/>
      <c r="T283" s="165"/>
      <c r="U283" s="165"/>
      <c r="V283" s="165"/>
      <c r="W283" s="165"/>
      <c r="X283" s="165"/>
      <c r="Y283" s="165"/>
      <c r="Z283" s="165"/>
      <c r="AA283" s="165"/>
      <c r="AB283" s="165"/>
      <c r="AC283" s="165"/>
      <c r="AD283" s="165"/>
      <c r="AE283" s="165"/>
      <c r="AF283" s="165"/>
      <c r="AG283" s="165"/>
      <c r="AH283" s="165"/>
      <c r="AI283" s="165"/>
    </row>
    <row r="284" spans="2:35" s="48" customFormat="1" ht="96">
      <c r="B284" s="64">
        <v>910</v>
      </c>
      <c r="C284" s="65"/>
      <c r="D284" s="65"/>
      <c r="E284" s="65"/>
      <c r="F284" s="146" t="s">
        <v>758</v>
      </c>
      <c r="G284" s="131"/>
      <c r="H284" s="131"/>
      <c r="I284" s="131"/>
      <c r="J284" s="131"/>
      <c r="K284" s="131"/>
      <c r="L284" s="131"/>
      <c r="M284" s="65" t="s">
        <v>761</v>
      </c>
      <c r="N284" s="43" t="s">
        <v>1739</v>
      </c>
      <c r="O284" s="43" t="s">
        <v>1738</v>
      </c>
      <c r="P284" s="43" t="s">
        <v>1671</v>
      </c>
      <c r="Q284" s="43" t="s">
        <v>1738</v>
      </c>
      <c r="R284" s="11" t="s">
        <v>1833</v>
      </c>
      <c r="S284" s="11" t="s">
        <v>1972</v>
      </c>
      <c r="T284" s="40"/>
      <c r="U284" s="94"/>
      <c r="V284" s="94"/>
      <c r="W284" s="316"/>
      <c r="X284" s="289"/>
      <c r="Y284" s="298">
        <v>1</v>
      </c>
      <c r="Z284" s="300"/>
      <c r="AA284" s="268"/>
      <c r="AB284" s="267">
        <v>1</v>
      </c>
      <c r="AC284" s="267"/>
      <c r="AD284" s="267">
        <v>1</v>
      </c>
      <c r="AE284" s="271"/>
      <c r="AF284" s="275"/>
      <c r="AG284" s="275"/>
      <c r="AH284" s="275"/>
      <c r="AI284" s="275"/>
    </row>
    <row r="285" spans="2:35" s="48" customFormat="1" ht="96">
      <c r="B285" s="64"/>
      <c r="C285" s="64"/>
      <c r="D285" s="64"/>
      <c r="E285" s="64"/>
      <c r="F285" s="64"/>
      <c r="G285" s="131"/>
      <c r="H285" s="131"/>
      <c r="I285" s="131"/>
      <c r="J285" s="131"/>
      <c r="K285" s="131"/>
      <c r="L285" s="131"/>
      <c r="M285" s="64" t="s">
        <v>762</v>
      </c>
      <c r="N285" s="43" t="s">
        <v>1740</v>
      </c>
      <c r="O285" s="43" t="s">
        <v>1741</v>
      </c>
      <c r="P285" s="43" t="s">
        <v>873</v>
      </c>
      <c r="Q285" s="43" t="s">
        <v>1742</v>
      </c>
      <c r="R285" s="11" t="s">
        <v>1834</v>
      </c>
      <c r="S285" s="11" t="s">
        <v>1973</v>
      </c>
      <c r="T285" s="94"/>
      <c r="U285" s="279"/>
      <c r="V285" s="279"/>
      <c r="W285" s="257"/>
      <c r="X285" s="289"/>
      <c r="Y285" s="295">
        <v>1</v>
      </c>
      <c r="Z285" s="300"/>
      <c r="AA285" s="268"/>
      <c r="AB285" s="267">
        <v>1</v>
      </c>
      <c r="AC285" s="267"/>
      <c r="AD285" s="267">
        <v>1</v>
      </c>
      <c r="AE285" s="271"/>
      <c r="AF285" s="275"/>
      <c r="AG285" s="275"/>
      <c r="AH285" s="275"/>
      <c r="AI285" s="275"/>
    </row>
    <row r="286" spans="2:35" s="48" customFormat="1" ht="84">
      <c r="B286" s="64">
        <v>920</v>
      </c>
      <c r="C286" s="64"/>
      <c r="D286" s="64"/>
      <c r="E286" s="64"/>
      <c r="F286" s="145" t="s">
        <v>917</v>
      </c>
      <c r="G286" s="131"/>
      <c r="H286" s="131"/>
      <c r="I286" s="131"/>
      <c r="J286" s="131"/>
      <c r="K286" s="131"/>
      <c r="L286" s="131"/>
      <c r="M286" s="64" t="s">
        <v>775</v>
      </c>
      <c r="N286" s="93" t="s">
        <v>2131</v>
      </c>
      <c r="O286" s="93" t="s">
        <v>1674</v>
      </c>
      <c r="P286" s="93" t="s">
        <v>874</v>
      </c>
      <c r="Q286" s="93" t="s">
        <v>1672</v>
      </c>
      <c r="R286" s="11" t="s">
        <v>1835</v>
      </c>
      <c r="S286" s="11" t="s">
        <v>1974</v>
      </c>
      <c r="T286" s="46"/>
      <c r="U286" s="94"/>
      <c r="V286" s="94"/>
      <c r="W286" s="316"/>
      <c r="X286" s="289"/>
      <c r="Y286" s="295">
        <v>1</v>
      </c>
      <c r="Z286" s="300"/>
      <c r="AA286" s="268"/>
      <c r="AB286" s="267">
        <v>1</v>
      </c>
      <c r="AC286" s="267"/>
      <c r="AD286" s="267">
        <v>1</v>
      </c>
      <c r="AE286" s="271"/>
      <c r="AF286" s="275"/>
      <c r="AG286" s="275"/>
      <c r="AH286" s="275"/>
      <c r="AI286" s="275"/>
    </row>
    <row r="287" spans="2:35" s="48" customFormat="1" ht="88">
      <c r="B287" s="67"/>
      <c r="C287" s="68"/>
      <c r="D287" s="68"/>
      <c r="E287" s="68"/>
      <c r="F287" s="68"/>
      <c r="G287" s="131"/>
      <c r="H287" s="131"/>
      <c r="I287" s="131"/>
      <c r="J287" s="131"/>
      <c r="K287" s="131"/>
      <c r="L287" s="131"/>
      <c r="M287" s="68" t="s">
        <v>776</v>
      </c>
      <c r="N287" s="43" t="s">
        <v>2132</v>
      </c>
      <c r="O287" s="43" t="s">
        <v>1673</v>
      </c>
      <c r="P287" s="43" t="s">
        <v>2133</v>
      </c>
      <c r="Q287" s="43" t="s">
        <v>770</v>
      </c>
      <c r="R287" s="11" t="s">
        <v>2130</v>
      </c>
      <c r="S287" s="11" t="s">
        <v>1975</v>
      </c>
      <c r="T287" s="46"/>
      <c r="U287" s="94"/>
      <c r="V287" s="94"/>
      <c r="W287" s="316"/>
      <c r="X287" s="289"/>
      <c r="Y287" s="295">
        <v>1</v>
      </c>
      <c r="Z287" s="300"/>
      <c r="AA287" s="268"/>
      <c r="AB287" s="267">
        <v>1</v>
      </c>
      <c r="AC287" s="267"/>
      <c r="AD287" s="267">
        <v>1</v>
      </c>
      <c r="AE287" s="271"/>
      <c r="AF287" s="275"/>
      <c r="AG287" s="275"/>
      <c r="AH287" s="275"/>
      <c r="AI287" s="275"/>
    </row>
    <row r="288" spans="2:35" s="48" customFormat="1" ht="84">
      <c r="B288" s="68">
        <v>930</v>
      </c>
      <c r="C288" s="68"/>
      <c r="D288" s="68"/>
      <c r="E288" s="68"/>
      <c r="F288" s="144" t="s">
        <v>941</v>
      </c>
      <c r="G288" s="121"/>
      <c r="H288" s="121"/>
      <c r="I288" s="121"/>
      <c r="J288" s="121"/>
      <c r="K288" s="121"/>
      <c r="L288" s="121"/>
      <c r="M288" s="68" t="s">
        <v>468</v>
      </c>
      <c r="N288" s="43" t="s">
        <v>855</v>
      </c>
      <c r="O288" s="43" t="s">
        <v>870</v>
      </c>
      <c r="P288" s="43" t="s">
        <v>94</v>
      </c>
      <c r="Q288" s="43" t="s">
        <v>870</v>
      </c>
      <c r="R288" s="44" t="s">
        <v>181</v>
      </c>
      <c r="S288" s="44" t="s">
        <v>1976</v>
      </c>
      <c r="T288" s="46">
        <v>900</v>
      </c>
      <c r="U288" s="94"/>
      <c r="V288" s="94"/>
      <c r="W288" s="316"/>
      <c r="X288" s="289"/>
      <c r="Y288" s="295">
        <v>1</v>
      </c>
      <c r="Z288" s="300"/>
      <c r="AA288" s="268"/>
      <c r="AB288" s="267">
        <v>1</v>
      </c>
      <c r="AC288" s="267"/>
      <c r="AD288" s="267">
        <v>1</v>
      </c>
      <c r="AE288" s="271"/>
      <c r="AF288" s="275"/>
      <c r="AG288" s="275"/>
      <c r="AH288" s="275"/>
      <c r="AI288" s="275"/>
    </row>
    <row r="289" spans="2:35" s="48" customFormat="1" ht="96">
      <c r="B289" s="68"/>
      <c r="C289" s="68"/>
      <c r="D289" s="68"/>
      <c r="E289" s="68"/>
      <c r="F289" s="68"/>
      <c r="G289" s="121"/>
      <c r="H289" s="121"/>
      <c r="I289" s="121"/>
      <c r="J289" s="121"/>
      <c r="K289" s="121"/>
      <c r="L289" s="121"/>
      <c r="M289" s="68" t="s">
        <v>469</v>
      </c>
      <c r="N289" s="43" t="s">
        <v>856</v>
      </c>
      <c r="O289" s="43" t="s">
        <v>871</v>
      </c>
      <c r="P289" s="43" t="s">
        <v>95</v>
      </c>
      <c r="Q289" s="43" t="s">
        <v>871</v>
      </c>
      <c r="R289" s="44" t="s">
        <v>182</v>
      </c>
      <c r="S289" s="44" t="s">
        <v>1977</v>
      </c>
      <c r="T289" s="46">
        <v>1600</v>
      </c>
      <c r="U289" s="94"/>
      <c r="V289" s="94"/>
      <c r="W289" s="316"/>
      <c r="X289" s="289"/>
      <c r="Y289" s="295">
        <v>1</v>
      </c>
      <c r="Z289" s="300"/>
      <c r="AA289" s="268"/>
      <c r="AB289" s="267">
        <v>1</v>
      </c>
      <c r="AC289" s="267"/>
      <c r="AD289" s="267">
        <v>1</v>
      </c>
      <c r="AE289" s="271"/>
      <c r="AF289" s="275"/>
      <c r="AG289" s="275"/>
      <c r="AH289" s="275"/>
      <c r="AI289" s="275"/>
    </row>
    <row r="290" spans="2:35" s="48" customFormat="1" ht="96">
      <c r="B290" s="68">
        <v>940</v>
      </c>
      <c r="C290" s="68"/>
      <c r="D290" s="68"/>
      <c r="E290" s="68"/>
      <c r="F290" s="144" t="s">
        <v>759</v>
      </c>
      <c r="G290" s="131"/>
      <c r="H290" s="131"/>
      <c r="I290" s="131"/>
      <c r="J290" s="131"/>
      <c r="K290" s="131"/>
      <c r="L290" s="131"/>
      <c r="M290" s="68" t="s">
        <v>766</v>
      </c>
      <c r="N290" s="43" t="s">
        <v>1732</v>
      </c>
      <c r="O290" s="43" t="s">
        <v>1717</v>
      </c>
      <c r="P290" s="43" t="s">
        <v>865</v>
      </c>
      <c r="Q290" s="43" t="s">
        <v>1721</v>
      </c>
      <c r="R290" s="11" t="s">
        <v>1836</v>
      </c>
      <c r="S290" s="11" t="s">
        <v>1978</v>
      </c>
      <c r="T290" s="46"/>
      <c r="U290" s="94"/>
      <c r="V290" s="94"/>
      <c r="W290" s="316"/>
      <c r="X290" s="289"/>
      <c r="Y290" s="295">
        <v>1</v>
      </c>
      <c r="Z290" s="300"/>
      <c r="AA290" s="269">
        <v>1</v>
      </c>
      <c r="AB290" s="267"/>
      <c r="AC290" s="267"/>
      <c r="AD290" s="267">
        <v>1</v>
      </c>
      <c r="AE290" s="271"/>
      <c r="AF290" s="275"/>
      <c r="AG290" s="275"/>
      <c r="AH290" s="275"/>
      <c r="AI290" s="275"/>
    </row>
    <row r="291" spans="2:35" s="48" customFormat="1" ht="96">
      <c r="B291" s="68"/>
      <c r="C291" s="68"/>
      <c r="D291" s="68"/>
      <c r="E291" s="68"/>
      <c r="F291" s="68"/>
      <c r="G291" s="131"/>
      <c r="H291" s="131"/>
      <c r="I291" s="131"/>
      <c r="J291" s="131"/>
      <c r="K291" s="131"/>
      <c r="L291" s="131"/>
      <c r="M291" s="68" t="s">
        <v>767</v>
      </c>
      <c r="N291" s="43" t="s">
        <v>1754</v>
      </c>
      <c r="O291" s="43" t="s">
        <v>1718</v>
      </c>
      <c r="P291" s="43" t="s">
        <v>866</v>
      </c>
      <c r="Q291" s="43" t="s">
        <v>1722</v>
      </c>
      <c r="R291" s="11" t="s">
        <v>1837</v>
      </c>
      <c r="S291" s="11" t="s">
        <v>1979</v>
      </c>
      <c r="T291" s="46"/>
      <c r="U291" s="94"/>
      <c r="V291" s="94"/>
      <c r="W291" s="316"/>
      <c r="X291" s="289"/>
      <c r="Y291" s="295">
        <v>1</v>
      </c>
      <c r="Z291" s="300"/>
      <c r="AA291" s="269">
        <v>1</v>
      </c>
      <c r="AB291" s="267"/>
      <c r="AC291" s="267"/>
      <c r="AD291" s="267">
        <v>1</v>
      </c>
      <c r="AE291" s="271"/>
      <c r="AF291" s="275"/>
      <c r="AG291" s="275"/>
      <c r="AH291" s="275"/>
      <c r="AI291" s="275"/>
    </row>
    <row r="292" spans="2:35" s="48" customFormat="1" ht="96">
      <c r="B292" s="68"/>
      <c r="C292" s="68"/>
      <c r="D292" s="68"/>
      <c r="E292" s="68"/>
      <c r="F292" s="68"/>
      <c r="G292" s="131"/>
      <c r="H292" s="131"/>
      <c r="I292" s="131"/>
      <c r="J292" s="131"/>
      <c r="K292" s="131"/>
      <c r="L292" s="131"/>
      <c r="M292" s="68" t="s">
        <v>768</v>
      </c>
      <c r="N292" s="43" t="s">
        <v>778</v>
      </c>
      <c r="O292" s="43" t="s">
        <v>1719</v>
      </c>
      <c r="P292" s="43" t="s">
        <v>867</v>
      </c>
      <c r="Q292" s="43" t="s">
        <v>2030</v>
      </c>
      <c r="R292" s="11" t="s">
        <v>1838</v>
      </c>
      <c r="S292" s="11" t="s">
        <v>1980</v>
      </c>
      <c r="T292" s="46"/>
      <c r="U292" s="94"/>
      <c r="V292" s="94"/>
      <c r="W292" s="316"/>
      <c r="X292" s="289"/>
      <c r="Y292" s="295">
        <v>1</v>
      </c>
      <c r="Z292" s="300"/>
      <c r="AA292" s="269">
        <v>1</v>
      </c>
      <c r="AB292" s="267"/>
      <c r="AC292" s="267"/>
      <c r="AD292" s="267">
        <v>1</v>
      </c>
      <c r="AE292" s="271"/>
      <c r="AF292" s="275"/>
      <c r="AG292" s="275"/>
      <c r="AH292" s="275"/>
      <c r="AI292" s="275"/>
    </row>
    <row r="293" spans="2:35" s="48" customFormat="1" ht="84">
      <c r="B293" s="68"/>
      <c r="C293" s="68"/>
      <c r="D293" s="68"/>
      <c r="E293" s="68"/>
      <c r="F293" s="68"/>
      <c r="G293" s="131"/>
      <c r="H293" s="131"/>
      <c r="I293" s="131"/>
      <c r="J293" s="131"/>
      <c r="K293" s="131"/>
      <c r="L293" s="131"/>
      <c r="M293" s="68" t="s">
        <v>777</v>
      </c>
      <c r="N293" s="43" t="s">
        <v>1755</v>
      </c>
      <c r="O293" s="43" t="s">
        <v>1720</v>
      </c>
      <c r="P293" s="43" t="s">
        <v>869</v>
      </c>
      <c r="Q293" s="43" t="s">
        <v>1723</v>
      </c>
      <c r="R293" s="11" t="s">
        <v>1839</v>
      </c>
      <c r="S293" s="11" t="s">
        <v>1981</v>
      </c>
      <c r="T293" s="46"/>
      <c r="U293" s="94"/>
      <c r="V293" s="94"/>
      <c r="W293" s="316"/>
      <c r="X293" s="289"/>
      <c r="Y293" s="295">
        <v>1</v>
      </c>
      <c r="Z293" s="300"/>
      <c r="AA293" s="269">
        <v>1</v>
      </c>
      <c r="AB293" s="267"/>
      <c r="AC293" s="267"/>
      <c r="AD293" s="267">
        <v>1</v>
      </c>
      <c r="AE293" s="271"/>
      <c r="AF293" s="275"/>
      <c r="AG293" s="275"/>
      <c r="AH293" s="275"/>
      <c r="AI293" s="275"/>
    </row>
    <row r="294" spans="2:35" s="48" customFormat="1" ht="96">
      <c r="B294" s="68"/>
      <c r="C294" s="68"/>
      <c r="D294" s="68"/>
      <c r="E294" s="68"/>
      <c r="F294" s="68"/>
      <c r="G294" s="131"/>
      <c r="H294" s="131"/>
      <c r="I294" s="131"/>
      <c r="J294" s="131"/>
      <c r="K294" s="131"/>
      <c r="L294" s="131"/>
      <c r="M294" s="68" t="s">
        <v>2117</v>
      </c>
      <c r="N294" s="43" t="s">
        <v>1756</v>
      </c>
      <c r="O294" s="43" t="s">
        <v>872</v>
      </c>
      <c r="P294" s="43" t="s">
        <v>868</v>
      </c>
      <c r="Q294" s="43" t="s">
        <v>1716</v>
      </c>
      <c r="R294" s="11" t="s">
        <v>1840</v>
      </c>
      <c r="S294" s="11" t="s">
        <v>1982</v>
      </c>
      <c r="T294" s="46"/>
      <c r="U294" s="94"/>
      <c r="V294" s="94"/>
      <c r="W294" s="316"/>
      <c r="X294" s="289"/>
      <c r="Y294" s="295">
        <v>1</v>
      </c>
      <c r="Z294" s="300"/>
      <c r="AA294" s="269">
        <v>1</v>
      </c>
      <c r="AB294" s="267"/>
      <c r="AC294" s="267"/>
      <c r="AD294" s="267">
        <v>1</v>
      </c>
      <c r="AE294" s="271"/>
      <c r="AF294" s="275"/>
      <c r="AG294" s="275"/>
      <c r="AH294" s="275"/>
      <c r="AI294" s="275"/>
    </row>
    <row r="295" spans="2:35" s="48" customFormat="1" ht="72">
      <c r="B295" s="68">
        <v>950</v>
      </c>
      <c r="C295" s="68"/>
      <c r="D295" s="68"/>
      <c r="E295" s="68"/>
      <c r="F295" s="144" t="s">
        <v>1757</v>
      </c>
      <c r="G295" s="121"/>
      <c r="H295" s="121"/>
      <c r="I295" s="121"/>
      <c r="J295" s="121"/>
      <c r="K295" s="121"/>
      <c r="L295" s="121"/>
      <c r="M295" s="68" t="s">
        <v>769</v>
      </c>
      <c r="N295" s="43" t="s">
        <v>1758</v>
      </c>
      <c r="O295" s="43" t="s">
        <v>765</v>
      </c>
      <c r="P295" s="43" t="s">
        <v>763</v>
      </c>
      <c r="Q295" s="43" t="s">
        <v>1728</v>
      </c>
      <c r="R295" s="11" t="s">
        <v>1841</v>
      </c>
      <c r="S295" s="11" t="s">
        <v>1983</v>
      </c>
      <c r="T295" s="46">
        <v>90</v>
      </c>
      <c r="U295" s="94"/>
      <c r="V295" s="94"/>
      <c r="W295" s="316"/>
      <c r="X295" s="289"/>
      <c r="Y295" s="295">
        <v>1</v>
      </c>
      <c r="Z295" s="300"/>
      <c r="AA295" s="269">
        <v>1</v>
      </c>
      <c r="AB295" s="267"/>
      <c r="AC295" s="267"/>
      <c r="AD295" s="267">
        <v>1</v>
      </c>
      <c r="AE295" s="271"/>
      <c r="AF295" s="275"/>
      <c r="AG295" s="275"/>
      <c r="AH295" s="275"/>
      <c r="AI295" s="275"/>
    </row>
    <row r="296" spans="2:35" s="48" customFormat="1" ht="84">
      <c r="B296" s="68"/>
      <c r="C296" s="68"/>
      <c r="D296" s="68"/>
      <c r="E296" s="68"/>
      <c r="F296" s="68"/>
      <c r="G296" s="121"/>
      <c r="H296" s="121"/>
      <c r="I296" s="121"/>
      <c r="J296" s="121"/>
      <c r="K296" s="121"/>
      <c r="L296" s="121"/>
      <c r="M296" s="68" t="s">
        <v>771</v>
      </c>
      <c r="N296" s="43" t="s">
        <v>2129</v>
      </c>
      <c r="O296" s="43" t="s">
        <v>2050</v>
      </c>
      <c r="P296" s="43" t="s">
        <v>764</v>
      </c>
      <c r="Q296" s="43" t="s">
        <v>2031</v>
      </c>
      <c r="R296" s="11" t="s">
        <v>1842</v>
      </c>
      <c r="S296" s="11" t="s">
        <v>1984</v>
      </c>
      <c r="T296" s="46"/>
      <c r="U296" s="94"/>
      <c r="V296" s="94"/>
      <c r="W296" s="316"/>
      <c r="X296" s="289"/>
      <c r="Y296" s="295">
        <v>1</v>
      </c>
      <c r="Z296" s="300"/>
      <c r="AA296" s="269">
        <v>1</v>
      </c>
      <c r="AB296" s="267"/>
      <c r="AC296" s="267"/>
      <c r="AD296" s="267">
        <v>1</v>
      </c>
      <c r="AE296" s="271"/>
      <c r="AF296" s="275"/>
      <c r="AG296" s="275"/>
      <c r="AH296" s="275"/>
      <c r="AI296" s="275"/>
    </row>
    <row r="297" spans="2:35" s="48" customFormat="1" ht="84">
      <c r="B297" s="68"/>
      <c r="C297" s="68"/>
      <c r="D297" s="68"/>
      <c r="E297" s="68"/>
      <c r="F297" s="68"/>
      <c r="G297" s="121"/>
      <c r="H297" s="121"/>
      <c r="I297" s="121"/>
      <c r="J297" s="121"/>
      <c r="K297" s="121"/>
      <c r="L297" s="121"/>
      <c r="M297" s="68" t="s">
        <v>773</v>
      </c>
      <c r="N297" s="43" t="s">
        <v>1759</v>
      </c>
      <c r="O297" s="43" t="s">
        <v>1670</v>
      </c>
      <c r="P297" s="43" t="s">
        <v>875</v>
      </c>
      <c r="Q297" s="43" t="s">
        <v>1727</v>
      </c>
      <c r="R297" s="11" t="s">
        <v>1841</v>
      </c>
      <c r="S297" s="11" t="s">
        <v>1985</v>
      </c>
      <c r="T297" s="46"/>
      <c r="U297" s="94"/>
      <c r="V297" s="94"/>
      <c r="W297" s="316"/>
      <c r="X297" s="289"/>
      <c r="Y297" s="295">
        <v>1</v>
      </c>
      <c r="Z297" s="300"/>
      <c r="AA297" s="269">
        <v>1</v>
      </c>
      <c r="AB297" s="267"/>
      <c r="AC297" s="267"/>
      <c r="AD297" s="267">
        <v>1</v>
      </c>
      <c r="AE297" s="271"/>
      <c r="AF297" s="275"/>
      <c r="AG297" s="275"/>
      <c r="AH297" s="275"/>
      <c r="AI297" s="275"/>
    </row>
    <row r="298" spans="2:35" s="48" customFormat="1" ht="84">
      <c r="B298" s="68"/>
      <c r="C298" s="68"/>
      <c r="D298" s="68"/>
      <c r="E298" s="68"/>
      <c r="F298" s="68"/>
      <c r="G298" s="131"/>
      <c r="H298" s="131"/>
      <c r="I298" s="131"/>
      <c r="J298" s="131"/>
      <c r="K298" s="131"/>
      <c r="L298" s="131"/>
      <c r="M298" s="68" t="s">
        <v>774</v>
      </c>
      <c r="N298" s="43" t="s">
        <v>1759</v>
      </c>
      <c r="O298" s="43" t="s">
        <v>2051</v>
      </c>
      <c r="P298" s="43" t="s">
        <v>876</v>
      </c>
      <c r="Q298" s="43" t="s">
        <v>2032</v>
      </c>
      <c r="R298" s="11" t="s">
        <v>1842</v>
      </c>
      <c r="S298" s="11" t="s">
        <v>1986</v>
      </c>
      <c r="T298" s="46"/>
      <c r="U298" s="94"/>
      <c r="V298" s="94"/>
      <c r="W298" s="316"/>
      <c r="X298" s="289"/>
      <c r="Y298" s="295">
        <v>1</v>
      </c>
      <c r="Z298" s="300"/>
      <c r="AA298" s="269">
        <v>1</v>
      </c>
      <c r="AB298" s="267"/>
      <c r="AC298" s="267"/>
      <c r="AD298" s="267">
        <v>1</v>
      </c>
      <c r="AE298" s="271"/>
      <c r="AF298" s="275"/>
      <c r="AG298" s="275"/>
      <c r="AH298" s="275"/>
      <c r="AI298" s="275"/>
    </row>
    <row r="299" spans="2:35" s="48" customFormat="1" ht="72">
      <c r="B299" s="68"/>
      <c r="C299" s="68"/>
      <c r="D299" s="68"/>
      <c r="E299" s="68"/>
      <c r="F299" s="68"/>
      <c r="G299" s="131"/>
      <c r="H299" s="131"/>
      <c r="I299" s="131"/>
      <c r="J299" s="131"/>
      <c r="K299" s="131"/>
      <c r="L299" s="131"/>
      <c r="M299" s="68" t="s">
        <v>1726</v>
      </c>
      <c r="N299" s="43" t="s">
        <v>1731</v>
      </c>
      <c r="O299" s="43" t="s">
        <v>1733</v>
      </c>
      <c r="P299" s="43" t="s">
        <v>1730</v>
      </c>
      <c r="Q299" s="43" t="s">
        <v>1733</v>
      </c>
      <c r="R299" s="11" t="s">
        <v>1843</v>
      </c>
      <c r="S299" s="11" t="s">
        <v>1987</v>
      </c>
      <c r="T299" s="46"/>
      <c r="U299" s="94"/>
      <c r="V299" s="94"/>
      <c r="W299" s="316"/>
      <c r="X299" s="289"/>
      <c r="Y299" s="295">
        <v>1</v>
      </c>
      <c r="Z299" s="300"/>
      <c r="AA299" s="269">
        <v>1</v>
      </c>
      <c r="AB299" s="267"/>
      <c r="AC299" s="267"/>
      <c r="AD299" s="267">
        <v>1</v>
      </c>
      <c r="AE299" s="271"/>
      <c r="AF299" s="275"/>
      <c r="AG299" s="275"/>
      <c r="AH299" s="275"/>
      <c r="AI299" s="275"/>
    </row>
    <row r="300" spans="2:35" s="48" customFormat="1" ht="72">
      <c r="B300" s="68"/>
      <c r="C300" s="68"/>
      <c r="D300" s="68"/>
      <c r="E300" s="68"/>
      <c r="F300" s="68"/>
      <c r="G300" s="131"/>
      <c r="H300" s="131"/>
      <c r="I300" s="131"/>
      <c r="J300" s="131"/>
      <c r="K300" s="131"/>
      <c r="L300" s="131"/>
      <c r="M300" s="68" t="s">
        <v>1734</v>
      </c>
      <c r="N300" s="43" t="s">
        <v>1735</v>
      </c>
      <c r="O300" s="43" t="s">
        <v>1736</v>
      </c>
      <c r="P300" s="43" t="s">
        <v>1737</v>
      </c>
      <c r="Q300" s="43" t="s">
        <v>1729</v>
      </c>
      <c r="R300" s="11" t="s">
        <v>1844</v>
      </c>
      <c r="S300" s="11" t="s">
        <v>2150</v>
      </c>
      <c r="T300" s="46"/>
      <c r="U300" s="94"/>
      <c r="V300" s="94"/>
      <c r="W300" s="316"/>
      <c r="X300" s="289"/>
      <c r="Y300" s="295">
        <v>1</v>
      </c>
      <c r="Z300" s="300"/>
      <c r="AA300" s="269">
        <v>1</v>
      </c>
      <c r="AB300" s="267"/>
      <c r="AC300" s="267"/>
      <c r="AD300" s="267">
        <v>1</v>
      </c>
      <c r="AE300" s="271"/>
      <c r="AF300" s="275"/>
      <c r="AG300" s="275"/>
      <c r="AH300" s="275"/>
      <c r="AI300" s="275"/>
    </row>
    <row r="301" spans="2:35" s="48" customFormat="1" ht="72">
      <c r="B301" s="68"/>
      <c r="C301" s="68"/>
      <c r="D301" s="68"/>
      <c r="E301" s="68"/>
      <c r="F301" s="68"/>
      <c r="G301" s="131"/>
      <c r="H301" s="131"/>
      <c r="I301" s="131"/>
      <c r="J301" s="131"/>
      <c r="K301" s="131"/>
      <c r="L301" s="131"/>
      <c r="M301" s="68" t="s">
        <v>2126</v>
      </c>
      <c r="N301" s="43" t="s">
        <v>2135</v>
      </c>
      <c r="O301" s="43" t="s">
        <v>2136</v>
      </c>
      <c r="P301" s="43" t="s">
        <v>2134</v>
      </c>
      <c r="Q301" s="43" t="s">
        <v>2137</v>
      </c>
      <c r="R301" s="11" t="s">
        <v>2138</v>
      </c>
      <c r="S301" s="11" t="s">
        <v>2149</v>
      </c>
      <c r="T301" s="46"/>
      <c r="U301" s="94"/>
      <c r="V301" s="94"/>
      <c r="W301" s="316"/>
      <c r="X301" s="289"/>
      <c r="Y301" s="295">
        <v>1</v>
      </c>
      <c r="Z301" s="300"/>
      <c r="AA301" s="269">
        <v>1</v>
      </c>
      <c r="AB301" s="267"/>
      <c r="AC301" s="267"/>
      <c r="AD301" s="267">
        <v>1</v>
      </c>
      <c r="AE301" s="271"/>
      <c r="AF301" s="275"/>
      <c r="AG301" s="275"/>
      <c r="AH301" s="275"/>
      <c r="AI301" s="275"/>
    </row>
    <row r="302" spans="2:35" s="48" customFormat="1" ht="84">
      <c r="B302" s="68">
        <v>960</v>
      </c>
      <c r="C302" s="68"/>
      <c r="D302" s="68"/>
      <c r="E302" s="68"/>
      <c r="F302" s="144" t="s">
        <v>942</v>
      </c>
      <c r="G302" s="121"/>
      <c r="H302" s="121"/>
      <c r="I302" s="121"/>
      <c r="J302" s="121"/>
      <c r="K302" s="121"/>
      <c r="L302" s="121"/>
      <c r="M302" s="68" t="s">
        <v>466</v>
      </c>
      <c r="N302" s="43" t="s">
        <v>1669</v>
      </c>
      <c r="O302" s="43" t="s">
        <v>877</v>
      </c>
      <c r="P302" s="43" t="s">
        <v>1760</v>
      </c>
      <c r="Q302" s="43" t="s">
        <v>1668</v>
      </c>
      <c r="R302" s="44" t="s">
        <v>180</v>
      </c>
      <c r="S302" s="44" t="s">
        <v>2182</v>
      </c>
      <c r="T302" s="46">
        <v>600</v>
      </c>
      <c r="U302" s="94"/>
      <c r="V302" s="94"/>
      <c r="W302" s="316"/>
      <c r="X302" s="289"/>
      <c r="Y302" s="295">
        <v>1</v>
      </c>
      <c r="Z302" s="300"/>
      <c r="AA302" s="269">
        <v>1</v>
      </c>
      <c r="AB302" s="267"/>
      <c r="AC302" s="267"/>
      <c r="AD302" s="267">
        <v>1</v>
      </c>
      <c r="AE302" s="271"/>
      <c r="AF302" s="275"/>
      <c r="AG302" s="275"/>
      <c r="AH302" s="275"/>
      <c r="AI302" s="275"/>
    </row>
    <row r="303" spans="2:35" s="48" customFormat="1" ht="96">
      <c r="B303" s="68"/>
      <c r="C303" s="68"/>
      <c r="D303" s="68"/>
      <c r="E303" s="68"/>
      <c r="F303" s="68"/>
      <c r="G303" s="121"/>
      <c r="H303" s="121"/>
      <c r="I303" s="121"/>
      <c r="J303" s="121"/>
      <c r="K303" s="121"/>
      <c r="L303" s="121"/>
      <c r="M303" s="68" t="s">
        <v>467</v>
      </c>
      <c r="N303" s="43" t="s">
        <v>1761</v>
      </c>
      <c r="O303" s="43" t="s">
        <v>871</v>
      </c>
      <c r="P303" s="43" t="s">
        <v>1661</v>
      </c>
      <c r="Q303" s="43" t="s">
        <v>1662</v>
      </c>
      <c r="R303" s="44" t="s">
        <v>1618</v>
      </c>
      <c r="S303" s="44" t="s">
        <v>2181</v>
      </c>
      <c r="T303" s="46">
        <v>800</v>
      </c>
      <c r="U303" s="94"/>
      <c r="V303" s="94"/>
      <c r="W303" s="316"/>
      <c r="X303" s="289"/>
      <c r="Y303" s="295">
        <v>1</v>
      </c>
      <c r="Z303" s="300"/>
      <c r="AA303" s="269">
        <v>1</v>
      </c>
      <c r="AB303" s="267"/>
      <c r="AC303" s="267"/>
      <c r="AD303" s="267">
        <v>1</v>
      </c>
      <c r="AE303" s="271"/>
      <c r="AF303" s="275"/>
      <c r="AG303" s="275"/>
      <c r="AH303" s="275"/>
      <c r="AI303" s="275"/>
    </row>
    <row r="304" spans="2:35" s="48" customFormat="1" ht="96">
      <c r="B304" s="68"/>
      <c r="C304" s="68"/>
      <c r="D304" s="68"/>
      <c r="E304" s="68"/>
      <c r="F304" s="68"/>
      <c r="G304" s="121"/>
      <c r="H304" s="121"/>
      <c r="I304" s="121"/>
      <c r="J304" s="121"/>
      <c r="K304" s="121"/>
      <c r="L304" s="121"/>
      <c r="M304" s="68" t="s">
        <v>943</v>
      </c>
      <c r="N304" s="43" t="s">
        <v>1660</v>
      </c>
      <c r="O304" s="43" t="s">
        <v>2052</v>
      </c>
      <c r="P304" s="43" t="s">
        <v>2139</v>
      </c>
      <c r="Q304" s="43" t="s">
        <v>1663</v>
      </c>
      <c r="R304" s="44" t="s">
        <v>1619</v>
      </c>
      <c r="S304" s="44" t="s">
        <v>2180</v>
      </c>
      <c r="T304" s="46">
        <v>1200</v>
      </c>
      <c r="U304" s="94"/>
      <c r="V304" s="94"/>
      <c r="W304" s="316"/>
      <c r="X304" s="289"/>
      <c r="Y304" s="295">
        <v>1</v>
      </c>
      <c r="Z304" s="300"/>
      <c r="AA304" s="269">
        <v>1</v>
      </c>
      <c r="AB304" s="267"/>
      <c r="AC304" s="267"/>
      <c r="AD304" s="267">
        <v>1</v>
      </c>
      <c r="AE304" s="271"/>
      <c r="AF304" s="275"/>
      <c r="AG304" s="275"/>
      <c r="AH304" s="275"/>
      <c r="AI304" s="275"/>
    </row>
    <row r="305" spans="2:35" s="48" customFormat="1" ht="48">
      <c r="B305" s="68"/>
      <c r="C305" s="68"/>
      <c r="D305" s="68"/>
      <c r="E305" s="68"/>
      <c r="F305" s="68"/>
      <c r="G305" s="121"/>
      <c r="H305" s="121"/>
      <c r="I305" s="121"/>
      <c r="J305" s="121"/>
      <c r="K305" s="121"/>
      <c r="L305" s="121"/>
      <c r="M305" s="68" t="s">
        <v>944</v>
      </c>
      <c r="N305" s="43" t="s">
        <v>1665</v>
      </c>
      <c r="O305" s="43" t="s">
        <v>1664</v>
      </c>
      <c r="P305" s="43" t="s">
        <v>1667</v>
      </c>
      <c r="Q305" s="43" t="s">
        <v>1666</v>
      </c>
      <c r="R305" s="44" t="s">
        <v>1845</v>
      </c>
      <c r="S305" s="44" t="s">
        <v>1988</v>
      </c>
      <c r="T305" s="46">
        <v>160</v>
      </c>
      <c r="U305" s="94"/>
      <c r="V305" s="94"/>
      <c r="W305" s="316"/>
      <c r="X305" s="289"/>
      <c r="Y305" s="295"/>
      <c r="Z305" s="300"/>
      <c r="AA305" s="269">
        <v>1</v>
      </c>
      <c r="AB305" s="267"/>
      <c r="AC305" s="267"/>
      <c r="AD305" s="267"/>
      <c r="AE305" s="271"/>
      <c r="AF305" s="275"/>
      <c r="AG305" s="275"/>
      <c r="AH305" s="275"/>
      <c r="AI305" s="275"/>
    </row>
    <row r="306" spans="2:35" s="48" customFormat="1" ht="72">
      <c r="B306" s="68"/>
      <c r="C306" s="68"/>
      <c r="D306" s="68"/>
      <c r="E306" s="68"/>
      <c r="F306" s="68"/>
      <c r="G306" s="121"/>
      <c r="H306" s="121"/>
      <c r="I306" s="121"/>
      <c r="J306" s="121"/>
      <c r="K306" s="121"/>
      <c r="L306" s="121"/>
      <c r="M306" s="68" t="s">
        <v>2153</v>
      </c>
      <c r="N306" s="43" t="s">
        <v>2159</v>
      </c>
      <c r="O306" s="43" t="s">
        <v>2157</v>
      </c>
      <c r="P306" s="43" t="s">
        <v>2163</v>
      </c>
      <c r="Q306" s="43" t="s">
        <v>2169</v>
      </c>
      <c r="R306" s="44" t="s">
        <v>2175</v>
      </c>
      <c r="S306" s="44" t="s">
        <v>2176</v>
      </c>
      <c r="T306" s="46">
        <v>600</v>
      </c>
      <c r="U306" s="94"/>
      <c r="V306" s="94"/>
      <c r="W306" s="316"/>
      <c r="X306" s="289"/>
      <c r="Y306" s="295">
        <v>1</v>
      </c>
      <c r="Z306" s="300"/>
      <c r="AA306" s="269">
        <v>1</v>
      </c>
      <c r="AB306" s="267"/>
      <c r="AC306" s="267"/>
      <c r="AD306" s="267">
        <v>1</v>
      </c>
      <c r="AE306" s="271"/>
      <c r="AF306" s="275"/>
      <c r="AG306" s="275"/>
      <c r="AH306" s="275"/>
      <c r="AI306" s="275"/>
    </row>
    <row r="307" spans="2:35" s="48" customFormat="1" ht="84">
      <c r="B307" s="68"/>
      <c r="C307" s="68"/>
      <c r="D307" s="68"/>
      <c r="E307" s="68"/>
      <c r="F307" s="68"/>
      <c r="G307" s="121"/>
      <c r="H307" s="121"/>
      <c r="I307" s="121"/>
      <c r="J307" s="121"/>
      <c r="K307" s="121"/>
      <c r="L307" s="121"/>
      <c r="M307" s="68" t="s">
        <v>2154</v>
      </c>
      <c r="N307" s="43" t="s">
        <v>2158</v>
      </c>
      <c r="O307" s="43" t="s">
        <v>2166</v>
      </c>
      <c r="P307" s="43" t="s">
        <v>2164</v>
      </c>
      <c r="Q307" s="43" t="s">
        <v>2170</v>
      </c>
      <c r="R307" s="44" t="s">
        <v>2174</v>
      </c>
      <c r="S307" s="44" t="s">
        <v>2183</v>
      </c>
      <c r="T307" s="46">
        <v>800</v>
      </c>
      <c r="U307" s="94"/>
      <c r="V307" s="94"/>
      <c r="W307" s="316"/>
      <c r="X307" s="289"/>
      <c r="Y307" s="295">
        <v>1</v>
      </c>
      <c r="Z307" s="300"/>
      <c r="AA307" s="269">
        <v>1</v>
      </c>
      <c r="AB307" s="267"/>
      <c r="AC307" s="267"/>
      <c r="AD307" s="267">
        <v>1</v>
      </c>
      <c r="AE307" s="271"/>
      <c r="AF307" s="275"/>
      <c r="AG307" s="275"/>
      <c r="AH307" s="275"/>
      <c r="AI307" s="275"/>
    </row>
    <row r="308" spans="2:35" s="48" customFormat="1" ht="84">
      <c r="B308" s="68"/>
      <c r="C308" s="68"/>
      <c r="D308" s="68"/>
      <c r="E308" s="68"/>
      <c r="F308" s="68"/>
      <c r="G308" s="121"/>
      <c r="H308" s="121"/>
      <c r="I308" s="121"/>
      <c r="J308" s="121"/>
      <c r="K308" s="121"/>
      <c r="L308" s="121"/>
      <c r="M308" s="68" t="s">
        <v>2155</v>
      </c>
      <c r="N308" s="43" t="s">
        <v>2160</v>
      </c>
      <c r="O308" s="43" t="s">
        <v>2167</v>
      </c>
      <c r="P308" s="43" t="s">
        <v>2165</v>
      </c>
      <c r="Q308" s="43" t="s">
        <v>2171</v>
      </c>
      <c r="R308" s="44" t="s">
        <v>2173</v>
      </c>
      <c r="S308" s="44" t="s">
        <v>2177</v>
      </c>
      <c r="T308" s="46">
        <v>1200</v>
      </c>
      <c r="U308" s="94"/>
      <c r="V308" s="94"/>
      <c r="W308" s="316"/>
      <c r="X308" s="289"/>
      <c r="Y308" s="295">
        <v>1</v>
      </c>
      <c r="Z308" s="300"/>
      <c r="AA308" s="269">
        <v>1</v>
      </c>
      <c r="AB308" s="267"/>
      <c r="AC308" s="267"/>
      <c r="AD308" s="267">
        <v>1</v>
      </c>
      <c r="AE308" s="271"/>
      <c r="AF308" s="275"/>
      <c r="AG308" s="275"/>
      <c r="AH308" s="275"/>
      <c r="AI308" s="275"/>
    </row>
    <row r="309" spans="2:35" s="48" customFormat="1" ht="60">
      <c r="B309" s="68"/>
      <c r="C309" s="68"/>
      <c r="D309" s="68"/>
      <c r="E309" s="68"/>
      <c r="F309" s="68"/>
      <c r="G309" s="121"/>
      <c r="H309" s="121"/>
      <c r="I309" s="121"/>
      <c r="J309" s="121"/>
      <c r="K309" s="121"/>
      <c r="L309" s="121"/>
      <c r="M309" s="68" t="s">
        <v>2156</v>
      </c>
      <c r="N309" s="43" t="s">
        <v>2161</v>
      </c>
      <c r="O309" s="43" t="s">
        <v>2168</v>
      </c>
      <c r="P309" s="43" t="s">
        <v>2162</v>
      </c>
      <c r="Q309" s="43" t="s">
        <v>2172</v>
      </c>
      <c r="R309" s="44" t="s">
        <v>2179</v>
      </c>
      <c r="S309" s="44" t="s">
        <v>2178</v>
      </c>
      <c r="T309" s="46">
        <v>150</v>
      </c>
      <c r="U309" s="94"/>
      <c r="V309" s="94"/>
      <c r="W309" s="316"/>
      <c r="X309" s="289"/>
      <c r="Y309" s="295"/>
      <c r="Z309" s="300"/>
      <c r="AA309" s="269"/>
      <c r="AB309" s="267"/>
      <c r="AC309" s="267"/>
      <c r="AD309" s="267"/>
      <c r="AE309" s="271"/>
      <c r="AF309" s="275"/>
      <c r="AG309" s="275"/>
      <c r="AH309" s="275"/>
      <c r="AI309" s="275"/>
    </row>
    <row r="310" spans="2:35" s="48" customFormat="1" ht="48">
      <c r="B310" s="68">
        <v>970</v>
      </c>
      <c r="C310" s="68"/>
      <c r="D310" s="68"/>
      <c r="E310" s="68"/>
      <c r="F310" s="144" t="s">
        <v>760</v>
      </c>
      <c r="G310" s="121"/>
      <c r="H310" s="121"/>
      <c r="I310" s="121"/>
      <c r="J310" s="121"/>
      <c r="K310" s="121"/>
      <c r="L310" s="121"/>
      <c r="M310" s="68" t="s">
        <v>772</v>
      </c>
      <c r="N310" s="22" t="s">
        <v>3565</v>
      </c>
      <c r="O310" s="22" t="s">
        <v>3563</v>
      </c>
      <c r="P310" s="22" t="s">
        <v>2140</v>
      </c>
      <c r="Q310" s="22" t="s">
        <v>3564</v>
      </c>
      <c r="R310" s="44" t="s">
        <v>2124</v>
      </c>
      <c r="S310" s="44" t="s">
        <v>2125</v>
      </c>
      <c r="T310" s="46">
        <v>45</v>
      </c>
      <c r="U310" s="94"/>
      <c r="V310" s="94"/>
      <c r="W310" s="316"/>
      <c r="X310" s="289"/>
      <c r="Y310" s="295">
        <v>1</v>
      </c>
      <c r="Z310" s="300"/>
      <c r="AA310" s="269">
        <v>1</v>
      </c>
      <c r="AB310" s="267"/>
      <c r="AC310" s="267"/>
      <c r="AD310" s="267">
        <v>1</v>
      </c>
      <c r="AE310" s="271"/>
      <c r="AF310" s="275"/>
      <c r="AG310" s="275"/>
      <c r="AH310" s="275"/>
      <c r="AI310" s="275"/>
    </row>
    <row r="311" spans="2:35" s="171" customFormat="1" ht="36">
      <c r="B311" s="166">
        <v>1000</v>
      </c>
      <c r="C311" s="166"/>
      <c r="D311" s="166"/>
      <c r="E311" s="166"/>
      <c r="F311" s="172" t="s">
        <v>2107</v>
      </c>
      <c r="G311" s="166"/>
      <c r="H311" s="166"/>
      <c r="I311" s="166"/>
      <c r="J311" s="166"/>
      <c r="K311" s="166"/>
      <c r="L311" s="166"/>
      <c r="M311" s="166"/>
      <c r="N311" s="167"/>
      <c r="O311" s="167"/>
      <c r="P311" s="168"/>
      <c r="Q311" s="167"/>
      <c r="R311" s="169"/>
      <c r="S311" s="169"/>
      <c r="T311" s="170"/>
      <c r="U311" s="282"/>
      <c r="V311" s="282"/>
      <c r="W311" s="263"/>
      <c r="X311" s="293"/>
      <c r="Y311" s="297"/>
      <c r="Z311" s="303"/>
      <c r="AA311" s="263"/>
      <c r="AB311" s="263"/>
      <c r="AC311" s="263"/>
      <c r="AD311" s="263"/>
      <c r="AE311" s="263"/>
      <c r="AF311" s="263"/>
      <c r="AG311" s="263"/>
      <c r="AH311" s="263"/>
      <c r="AI311" s="263"/>
    </row>
    <row r="312" spans="2:35" s="48" customFormat="1" ht="36">
      <c r="B312" s="10" t="s">
        <v>511</v>
      </c>
      <c r="C312" s="29"/>
      <c r="D312" s="29"/>
      <c r="E312" s="29"/>
      <c r="F312" s="52" t="s">
        <v>512</v>
      </c>
      <c r="G312" s="133"/>
      <c r="H312" s="133"/>
      <c r="I312" s="133"/>
      <c r="J312" s="133"/>
      <c r="K312" s="133"/>
      <c r="L312" s="133"/>
      <c r="M312" s="29" t="s">
        <v>513</v>
      </c>
      <c r="N312" s="16" t="s">
        <v>64</v>
      </c>
      <c r="O312" s="16" t="s">
        <v>2244</v>
      </c>
      <c r="P312" s="16" t="s">
        <v>1329</v>
      </c>
      <c r="Q312" s="16" t="s">
        <v>1675</v>
      </c>
      <c r="R312" s="11" t="s">
        <v>195</v>
      </c>
      <c r="S312" s="11" t="s">
        <v>1989</v>
      </c>
      <c r="T312" s="12">
        <v>3</v>
      </c>
      <c r="U312" s="276"/>
      <c r="V312" s="276"/>
      <c r="W312" s="255">
        <v>12</v>
      </c>
      <c r="X312" s="289">
        <v>1</v>
      </c>
      <c r="Y312" s="295"/>
      <c r="Z312" s="300"/>
      <c r="AA312" s="268"/>
      <c r="AB312" s="267">
        <v>1</v>
      </c>
      <c r="AC312" s="267"/>
      <c r="AD312" s="267">
        <v>1</v>
      </c>
      <c r="AE312" s="271"/>
      <c r="AF312" s="275"/>
      <c r="AG312" s="275"/>
      <c r="AH312" s="275"/>
      <c r="AI312" s="275"/>
    </row>
    <row r="313" spans="2:35" s="48" customFormat="1" ht="36">
      <c r="B313" s="10"/>
      <c r="C313" s="29"/>
      <c r="D313" s="29"/>
      <c r="E313" s="29"/>
      <c r="F313" s="29"/>
      <c r="G313" s="125"/>
      <c r="H313" s="125"/>
      <c r="I313" s="125"/>
      <c r="J313" s="125"/>
      <c r="K313" s="125"/>
      <c r="L313" s="125"/>
      <c r="M313" s="29" t="s">
        <v>515</v>
      </c>
      <c r="N313" s="16" t="s">
        <v>65</v>
      </c>
      <c r="O313" s="16" t="s">
        <v>2245</v>
      </c>
      <c r="P313" s="16" t="s">
        <v>1330</v>
      </c>
      <c r="Q313" s="16" t="s">
        <v>1676</v>
      </c>
      <c r="R313" s="11" t="s">
        <v>193</v>
      </c>
      <c r="S313" s="11" t="s">
        <v>215</v>
      </c>
      <c r="T313" s="12">
        <v>8</v>
      </c>
      <c r="U313" s="276">
        <v>2.64</v>
      </c>
      <c r="V313" s="276"/>
      <c r="W313" s="255">
        <v>7</v>
      </c>
      <c r="X313" s="289">
        <v>1</v>
      </c>
      <c r="Y313" s="295"/>
      <c r="Z313" s="300"/>
      <c r="AA313" s="268"/>
      <c r="AB313" s="267">
        <v>1</v>
      </c>
      <c r="AC313" s="267"/>
      <c r="AD313" s="267">
        <v>1</v>
      </c>
      <c r="AE313" s="271"/>
      <c r="AF313" s="275"/>
      <c r="AG313" s="275"/>
      <c r="AH313" s="275"/>
      <c r="AI313" s="275"/>
    </row>
    <row r="314" spans="2:35" s="48" customFormat="1" ht="24">
      <c r="B314" s="10"/>
      <c r="C314" s="29"/>
      <c r="D314" s="29"/>
      <c r="E314" s="29"/>
      <c r="F314" s="29"/>
      <c r="G314" s="125"/>
      <c r="H314" s="125"/>
      <c r="I314" s="125"/>
      <c r="J314" s="125"/>
      <c r="K314" s="125"/>
      <c r="L314" s="125"/>
      <c r="M314" s="29" t="s">
        <v>516</v>
      </c>
      <c r="N314" s="16" t="s">
        <v>66</v>
      </c>
      <c r="O314" s="16" t="s">
        <v>2246</v>
      </c>
      <c r="P314" s="16" t="s">
        <v>1331</v>
      </c>
      <c r="Q314" s="16" t="s">
        <v>1677</v>
      </c>
      <c r="R314" s="11" t="s">
        <v>190</v>
      </c>
      <c r="S314" s="11" t="s">
        <v>216</v>
      </c>
      <c r="T314" s="12">
        <v>5</v>
      </c>
      <c r="U314" s="276">
        <v>2.57</v>
      </c>
      <c r="V314" s="276"/>
      <c r="W314" s="255">
        <v>4</v>
      </c>
      <c r="X314" s="289">
        <v>1</v>
      </c>
      <c r="Y314" s="295"/>
      <c r="Z314" s="300"/>
      <c r="AA314" s="268"/>
      <c r="AB314" s="267">
        <v>1</v>
      </c>
      <c r="AC314" s="267"/>
      <c r="AD314" s="267">
        <v>1</v>
      </c>
      <c r="AE314" s="271"/>
      <c r="AF314" s="275"/>
      <c r="AG314" s="275"/>
      <c r="AH314" s="275"/>
      <c r="AI314" s="275"/>
    </row>
    <row r="315" spans="2:35" s="48" customFormat="1" ht="36">
      <c r="B315" s="10"/>
      <c r="C315" s="29"/>
      <c r="D315" s="29"/>
      <c r="E315" s="29"/>
      <c r="F315" s="29"/>
      <c r="G315" s="125"/>
      <c r="H315" s="125"/>
      <c r="I315" s="125"/>
      <c r="J315" s="125"/>
      <c r="K315" s="125"/>
      <c r="L315" s="125"/>
      <c r="M315" s="29" t="s">
        <v>517</v>
      </c>
      <c r="N315" s="16" t="s">
        <v>3121</v>
      </c>
      <c r="O315" s="16" t="s">
        <v>2247</v>
      </c>
      <c r="P315" s="16" t="s">
        <v>1332</v>
      </c>
      <c r="Q315" s="16" t="s">
        <v>2033</v>
      </c>
      <c r="R315" s="11" t="s">
        <v>197</v>
      </c>
      <c r="S315" s="11" t="s">
        <v>1990</v>
      </c>
      <c r="T315" s="12">
        <v>6</v>
      </c>
      <c r="U315" s="276">
        <v>1.5</v>
      </c>
      <c r="V315" s="276"/>
      <c r="W315" s="255">
        <v>13</v>
      </c>
      <c r="X315" s="289">
        <v>1</v>
      </c>
      <c r="Y315" s="295"/>
      <c r="Z315" s="300"/>
      <c r="AA315" s="268"/>
      <c r="AB315" s="267">
        <v>1</v>
      </c>
      <c r="AC315" s="267"/>
      <c r="AD315" s="267">
        <v>1</v>
      </c>
      <c r="AE315" s="271"/>
      <c r="AF315" s="275"/>
      <c r="AG315" s="275"/>
      <c r="AH315" s="275"/>
      <c r="AI315" s="275"/>
    </row>
    <row r="316" spans="2:35" s="48" customFormat="1" ht="36">
      <c r="B316" s="10"/>
      <c r="C316" s="29"/>
      <c r="D316" s="29"/>
      <c r="E316" s="29"/>
      <c r="F316" s="29"/>
      <c r="G316" s="125"/>
      <c r="H316" s="125"/>
      <c r="I316" s="125"/>
      <c r="J316" s="125"/>
      <c r="K316" s="125"/>
      <c r="L316" s="125"/>
      <c r="M316" s="29" t="s">
        <v>518</v>
      </c>
      <c r="N316" s="16" t="s">
        <v>67</v>
      </c>
      <c r="O316" s="16" t="s">
        <v>2248</v>
      </c>
      <c r="P316" s="16" t="s">
        <v>1333</v>
      </c>
      <c r="Q316" s="16" t="s">
        <v>1678</v>
      </c>
      <c r="R316" s="11" t="s">
        <v>196</v>
      </c>
      <c r="S316" s="11" t="s">
        <v>217</v>
      </c>
      <c r="T316" s="12">
        <v>4</v>
      </c>
      <c r="U316" s="276"/>
      <c r="V316" s="276"/>
      <c r="W316" s="255">
        <v>10</v>
      </c>
      <c r="X316" s="289">
        <v>1</v>
      </c>
      <c r="Y316" s="295"/>
      <c r="Z316" s="300"/>
      <c r="AA316" s="268"/>
      <c r="AB316" s="267">
        <v>1</v>
      </c>
      <c r="AC316" s="267"/>
      <c r="AD316" s="267">
        <v>1</v>
      </c>
      <c r="AE316" s="271"/>
      <c r="AF316" s="275"/>
      <c r="AG316" s="275"/>
      <c r="AH316" s="275"/>
      <c r="AI316" s="275"/>
    </row>
    <row r="317" spans="2:35" s="48" customFormat="1" ht="36">
      <c r="B317" s="10"/>
      <c r="C317" s="29"/>
      <c r="D317" s="29"/>
      <c r="E317" s="29"/>
      <c r="F317" s="29"/>
      <c r="G317" s="125"/>
      <c r="H317" s="125"/>
      <c r="I317" s="125"/>
      <c r="J317" s="125"/>
      <c r="K317" s="125"/>
      <c r="L317" s="125"/>
      <c r="M317" s="29" t="s">
        <v>519</v>
      </c>
      <c r="N317" s="16" t="s">
        <v>68</v>
      </c>
      <c r="O317" s="16" t="s">
        <v>2249</v>
      </c>
      <c r="P317" s="16" t="s">
        <v>1334</v>
      </c>
      <c r="Q317" s="16" t="s">
        <v>1679</v>
      </c>
      <c r="R317" s="11" t="s">
        <v>198</v>
      </c>
      <c r="S317" s="11" t="s">
        <v>1991</v>
      </c>
      <c r="T317" s="12">
        <v>25</v>
      </c>
      <c r="U317" s="276"/>
      <c r="V317" s="276"/>
      <c r="W317" s="255">
        <v>13</v>
      </c>
      <c r="X317" s="289">
        <v>1</v>
      </c>
      <c r="Y317" s="295"/>
      <c r="Z317" s="300"/>
      <c r="AA317" s="268"/>
      <c r="AB317" s="267">
        <v>1</v>
      </c>
      <c r="AC317" s="267"/>
      <c r="AD317" s="267">
        <v>1</v>
      </c>
      <c r="AE317" s="271"/>
      <c r="AF317" s="275"/>
      <c r="AG317" s="275"/>
      <c r="AH317" s="275"/>
      <c r="AI317" s="275"/>
    </row>
    <row r="318" spans="2:35" s="48" customFormat="1" ht="36">
      <c r="B318" s="10"/>
      <c r="C318" s="29"/>
      <c r="D318" s="29"/>
      <c r="E318" s="29"/>
      <c r="F318" s="29"/>
      <c r="G318" s="125"/>
      <c r="H318" s="125"/>
      <c r="I318" s="125"/>
      <c r="J318" s="125"/>
      <c r="K318" s="125"/>
      <c r="L318" s="125"/>
      <c r="M318" s="29" t="s">
        <v>521</v>
      </c>
      <c r="N318" s="16" t="s">
        <v>70</v>
      </c>
      <c r="O318" s="16" t="s">
        <v>2250</v>
      </c>
      <c r="P318" s="16" t="s">
        <v>1335</v>
      </c>
      <c r="Q318" s="16" t="s">
        <v>1680</v>
      </c>
      <c r="R318" s="11" t="s">
        <v>194</v>
      </c>
      <c r="S318" s="11" t="s">
        <v>1992</v>
      </c>
      <c r="T318" s="12">
        <v>5</v>
      </c>
      <c r="U318" s="276"/>
      <c r="V318" s="276"/>
      <c r="W318" s="255">
        <v>7</v>
      </c>
      <c r="X318" s="289">
        <v>1</v>
      </c>
      <c r="Y318" s="295"/>
      <c r="Z318" s="300"/>
      <c r="AA318" s="268"/>
      <c r="AB318" s="267">
        <v>1</v>
      </c>
      <c r="AC318" s="267"/>
      <c r="AD318" s="267">
        <v>1</v>
      </c>
      <c r="AE318" s="271"/>
      <c r="AF318" s="275"/>
      <c r="AG318" s="275"/>
      <c r="AH318" s="275"/>
      <c r="AI318" s="275"/>
    </row>
    <row r="319" spans="2:35" s="48" customFormat="1" ht="24">
      <c r="B319" s="10"/>
      <c r="C319" s="29"/>
      <c r="D319" s="29"/>
      <c r="E319" s="29"/>
      <c r="F319" s="29"/>
      <c r="G319" s="125"/>
      <c r="H319" s="125"/>
      <c r="I319" s="125"/>
      <c r="J319" s="125"/>
      <c r="K319" s="125"/>
      <c r="L319" s="125"/>
      <c r="M319" s="29" t="s">
        <v>522</v>
      </c>
      <c r="N319" s="16" t="s">
        <v>71</v>
      </c>
      <c r="O319" s="16" t="s">
        <v>2251</v>
      </c>
      <c r="P319" s="16" t="s">
        <v>1336</v>
      </c>
      <c r="Q319" s="16" t="s">
        <v>1681</v>
      </c>
      <c r="R319" s="11" t="s">
        <v>189</v>
      </c>
      <c r="S319" s="11" t="s">
        <v>548</v>
      </c>
      <c r="T319" s="12">
        <v>5</v>
      </c>
      <c r="U319" s="276">
        <v>2.5</v>
      </c>
      <c r="V319" s="276"/>
      <c r="W319" s="255">
        <v>8</v>
      </c>
      <c r="X319" s="289">
        <v>1</v>
      </c>
      <c r="Y319" s="295"/>
      <c r="Z319" s="300"/>
      <c r="AA319" s="268"/>
      <c r="AB319" s="267">
        <v>1</v>
      </c>
      <c r="AC319" s="267"/>
      <c r="AD319" s="267">
        <v>1</v>
      </c>
      <c r="AE319" s="271"/>
      <c r="AF319" s="275"/>
      <c r="AG319" s="275"/>
      <c r="AH319" s="275"/>
      <c r="AI319" s="275"/>
    </row>
    <row r="320" spans="2:35" s="48" customFormat="1" ht="36">
      <c r="B320" s="10"/>
      <c r="C320" s="29"/>
      <c r="D320" s="29"/>
      <c r="E320" s="29"/>
      <c r="F320" s="29"/>
      <c r="G320" s="125"/>
      <c r="H320" s="125"/>
      <c r="I320" s="125"/>
      <c r="J320" s="125"/>
      <c r="K320" s="125"/>
      <c r="L320" s="125"/>
      <c r="M320" s="10" t="s">
        <v>523</v>
      </c>
      <c r="N320" s="16" t="s">
        <v>72</v>
      </c>
      <c r="O320" s="16" t="s">
        <v>3110</v>
      </c>
      <c r="P320" s="16" t="s">
        <v>1337</v>
      </c>
      <c r="Q320" s="16" t="s">
        <v>1682</v>
      </c>
      <c r="R320" s="11" t="s">
        <v>199</v>
      </c>
      <c r="S320" s="11" t="s">
        <v>549</v>
      </c>
      <c r="T320" s="12">
        <v>3</v>
      </c>
      <c r="U320" s="276"/>
      <c r="V320" s="276"/>
      <c r="W320" s="255">
        <v>11</v>
      </c>
      <c r="X320" s="289">
        <v>1</v>
      </c>
      <c r="Y320" s="295"/>
      <c r="Z320" s="300"/>
      <c r="AA320" s="268"/>
      <c r="AB320" s="267">
        <v>1</v>
      </c>
      <c r="AC320" s="267"/>
      <c r="AD320" s="267">
        <v>1</v>
      </c>
      <c r="AE320" s="271"/>
      <c r="AF320" s="275"/>
      <c r="AG320" s="275"/>
      <c r="AH320" s="275"/>
      <c r="AI320" s="275"/>
    </row>
    <row r="321" spans="2:35" s="48" customFormat="1" ht="24">
      <c r="B321" s="10"/>
      <c r="C321" s="29"/>
      <c r="D321" s="29"/>
      <c r="E321" s="29"/>
      <c r="F321" s="29"/>
      <c r="G321" s="125"/>
      <c r="H321" s="125"/>
      <c r="I321" s="125"/>
      <c r="J321" s="125"/>
      <c r="K321" s="125"/>
      <c r="L321" s="125"/>
      <c r="M321" s="29" t="s">
        <v>524</v>
      </c>
      <c r="N321" s="16" t="s">
        <v>73</v>
      </c>
      <c r="O321" s="16" t="s">
        <v>2252</v>
      </c>
      <c r="P321" s="16" t="s">
        <v>1338</v>
      </c>
      <c r="Q321" s="16" t="s">
        <v>1683</v>
      </c>
      <c r="R321" s="11" t="s">
        <v>240</v>
      </c>
      <c r="S321" s="11" t="s">
        <v>241</v>
      </c>
      <c r="T321" s="12">
        <v>3</v>
      </c>
      <c r="U321" s="276">
        <v>0.93</v>
      </c>
      <c r="V321" s="276"/>
      <c r="W321" s="255">
        <v>10</v>
      </c>
      <c r="X321" s="289">
        <v>1</v>
      </c>
      <c r="Y321" s="295"/>
      <c r="Z321" s="300"/>
      <c r="AA321" s="268"/>
      <c r="AB321" s="267">
        <v>1</v>
      </c>
      <c r="AC321" s="267"/>
      <c r="AD321" s="267">
        <v>1</v>
      </c>
      <c r="AE321" s="271"/>
      <c r="AF321" s="275"/>
      <c r="AG321" s="275"/>
      <c r="AH321" s="275"/>
      <c r="AI321" s="275"/>
    </row>
    <row r="322" spans="2:35" s="48" customFormat="1" ht="24">
      <c r="B322" s="10"/>
      <c r="C322" s="29"/>
      <c r="D322" s="29"/>
      <c r="E322" s="29"/>
      <c r="F322" s="29"/>
      <c r="G322" s="125"/>
      <c r="H322" s="125"/>
      <c r="I322" s="125"/>
      <c r="J322" s="125"/>
      <c r="K322" s="125"/>
      <c r="L322" s="125"/>
      <c r="M322" s="29" t="s">
        <v>525</v>
      </c>
      <c r="N322" s="16" t="s">
        <v>1881</v>
      </c>
      <c r="O322" s="16" t="s">
        <v>2253</v>
      </c>
      <c r="P322" s="16" t="s">
        <v>2082</v>
      </c>
      <c r="Q322" s="16" t="s">
        <v>2034</v>
      </c>
      <c r="R322" s="11" t="s">
        <v>1846</v>
      </c>
      <c r="S322" s="11" t="s">
        <v>550</v>
      </c>
      <c r="T322" s="12">
        <v>3</v>
      </c>
      <c r="U322" s="276"/>
      <c r="V322" s="276"/>
      <c r="W322" s="255">
        <v>9</v>
      </c>
      <c r="X322" s="289">
        <v>1</v>
      </c>
      <c r="Y322" s="295"/>
      <c r="Z322" s="300"/>
      <c r="AA322" s="268"/>
      <c r="AB322" s="267">
        <v>1</v>
      </c>
      <c r="AC322" s="267"/>
      <c r="AD322" s="267">
        <v>1</v>
      </c>
      <c r="AE322" s="271"/>
      <c r="AF322" s="275"/>
      <c r="AG322" s="275"/>
      <c r="AH322" s="275"/>
      <c r="AI322" s="275"/>
    </row>
    <row r="323" spans="2:35" s="48" customFormat="1" ht="36">
      <c r="B323" s="10"/>
      <c r="C323" s="29"/>
      <c r="D323" s="29"/>
      <c r="E323" s="29"/>
      <c r="F323" s="29"/>
      <c r="G323" s="125"/>
      <c r="H323" s="125"/>
      <c r="I323" s="125"/>
      <c r="J323" s="125"/>
      <c r="K323" s="125"/>
      <c r="L323" s="125"/>
      <c r="M323" s="29" t="s">
        <v>526</v>
      </c>
      <c r="N323" s="16" t="s">
        <v>1882</v>
      </c>
      <c r="O323" s="16" t="s">
        <v>2254</v>
      </c>
      <c r="P323" s="16" t="s">
        <v>2083</v>
      </c>
      <c r="Q323" s="16" t="s">
        <v>1684</v>
      </c>
      <c r="R323" s="11" t="s">
        <v>1847</v>
      </c>
      <c r="S323" s="11" t="s">
        <v>248</v>
      </c>
      <c r="T323" s="12">
        <v>3</v>
      </c>
      <c r="U323" s="276"/>
      <c r="V323" s="276"/>
      <c r="W323" s="255">
        <v>7</v>
      </c>
      <c r="X323" s="289">
        <v>1</v>
      </c>
      <c r="Y323" s="295"/>
      <c r="Z323" s="300"/>
      <c r="AA323" s="268"/>
      <c r="AB323" s="267">
        <v>1</v>
      </c>
      <c r="AC323" s="267"/>
      <c r="AD323" s="267">
        <v>1</v>
      </c>
      <c r="AE323" s="271"/>
      <c r="AF323" s="275"/>
      <c r="AG323" s="275"/>
      <c r="AH323" s="275"/>
      <c r="AI323" s="275"/>
    </row>
    <row r="324" spans="2:35" s="48" customFormat="1" ht="36">
      <c r="B324" s="10"/>
      <c r="C324" s="29"/>
      <c r="D324" s="29"/>
      <c r="E324" s="29"/>
      <c r="F324" s="29"/>
      <c r="G324" s="125"/>
      <c r="H324" s="125"/>
      <c r="I324" s="125"/>
      <c r="J324" s="125"/>
      <c r="K324" s="125"/>
      <c r="L324" s="125"/>
      <c r="M324" s="29" t="s">
        <v>527</v>
      </c>
      <c r="N324" s="16" t="s">
        <v>74</v>
      </c>
      <c r="O324" s="16" t="s">
        <v>2255</v>
      </c>
      <c r="P324" s="16" t="s">
        <v>1339</v>
      </c>
      <c r="Q324" s="16" t="s">
        <v>1685</v>
      </c>
      <c r="R324" s="11" t="s">
        <v>192</v>
      </c>
      <c r="S324" s="11" t="s">
        <v>551</v>
      </c>
      <c r="T324" s="12">
        <v>8</v>
      </c>
      <c r="U324" s="276"/>
      <c r="V324" s="276"/>
      <c r="W324" s="255">
        <v>6</v>
      </c>
      <c r="X324" s="289">
        <v>1</v>
      </c>
      <c r="Y324" s="295"/>
      <c r="Z324" s="300"/>
      <c r="AA324" s="268"/>
      <c r="AB324" s="267">
        <v>1</v>
      </c>
      <c r="AC324" s="267"/>
      <c r="AD324" s="267">
        <v>1</v>
      </c>
      <c r="AE324" s="271"/>
      <c r="AF324" s="275"/>
      <c r="AG324" s="275"/>
      <c r="AH324" s="275"/>
      <c r="AI324" s="275"/>
    </row>
    <row r="325" spans="2:35" s="48" customFormat="1" ht="36">
      <c r="B325" s="10"/>
      <c r="C325" s="29"/>
      <c r="D325" s="29"/>
      <c r="E325" s="29"/>
      <c r="F325" s="29"/>
      <c r="G325" s="125"/>
      <c r="H325" s="125"/>
      <c r="I325" s="125"/>
      <c r="J325" s="125"/>
      <c r="K325" s="125"/>
      <c r="L325" s="125"/>
      <c r="M325" s="29" t="s">
        <v>528</v>
      </c>
      <c r="N325" s="16" t="s">
        <v>75</v>
      </c>
      <c r="O325" s="16" t="s">
        <v>2256</v>
      </c>
      <c r="P325" s="16" t="s">
        <v>1340</v>
      </c>
      <c r="Q325" s="16" t="s">
        <v>1686</v>
      </c>
      <c r="R325" s="11" t="s">
        <v>246</v>
      </c>
      <c r="S325" s="11" t="s">
        <v>247</v>
      </c>
      <c r="T325" s="12">
        <v>2</v>
      </c>
      <c r="U325" s="276"/>
      <c r="V325" s="276"/>
      <c r="W325" s="255">
        <v>9</v>
      </c>
      <c r="X325" s="289">
        <v>1</v>
      </c>
      <c r="Y325" s="295"/>
      <c r="Z325" s="300"/>
      <c r="AA325" s="268"/>
      <c r="AB325" s="267">
        <v>1</v>
      </c>
      <c r="AC325" s="267"/>
      <c r="AD325" s="267">
        <v>1</v>
      </c>
      <c r="AE325" s="271"/>
      <c r="AF325" s="275"/>
      <c r="AG325" s="275"/>
      <c r="AH325" s="275"/>
      <c r="AI325" s="275"/>
    </row>
    <row r="326" spans="2:35" s="48" customFormat="1" ht="36">
      <c r="B326" s="10"/>
      <c r="C326" s="29"/>
      <c r="D326" s="29"/>
      <c r="E326" s="29"/>
      <c r="F326" s="29"/>
      <c r="G326" s="125"/>
      <c r="H326" s="125"/>
      <c r="I326" s="125"/>
      <c r="J326" s="125"/>
      <c r="K326" s="125"/>
      <c r="L326" s="125"/>
      <c r="M326" s="29" t="s">
        <v>534</v>
      </c>
      <c r="N326" s="16" t="s">
        <v>2974</v>
      </c>
      <c r="O326" s="16" t="s">
        <v>3111</v>
      </c>
      <c r="P326" s="16" t="s">
        <v>1341</v>
      </c>
      <c r="Q326" s="16" t="s">
        <v>1687</v>
      </c>
      <c r="R326" s="11" t="s">
        <v>2972</v>
      </c>
      <c r="S326" s="11" t="s">
        <v>2973</v>
      </c>
      <c r="T326" s="12">
        <v>3</v>
      </c>
      <c r="U326" s="276"/>
      <c r="V326" s="276"/>
      <c r="W326" s="255">
        <v>5</v>
      </c>
      <c r="X326" s="289">
        <v>1</v>
      </c>
      <c r="Y326" s="295"/>
      <c r="Z326" s="300"/>
      <c r="AA326" s="268"/>
      <c r="AB326" s="267">
        <v>1</v>
      </c>
      <c r="AC326" s="267"/>
      <c r="AD326" s="267">
        <v>1</v>
      </c>
      <c r="AE326" s="271"/>
      <c r="AF326" s="275"/>
      <c r="AG326" s="275"/>
      <c r="AH326" s="275"/>
      <c r="AI326" s="275"/>
    </row>
    <row r="327" spans="2:35" s="48" customFormat="1" ht="36">
      <c r="B327" s="10"/>
      <c r="C327" s="29"/>
      <c r="D327" s="29"/>
      <c r="E327" s="29"/>
      <c r="F327" s="29"/>
      <c r="G327" s="125"/>
      <c r="H327" s="125"/>
      <c r="I327" s="125"/>
      <c r="J327" s="125"/>
      <c r="K327" s="125"/>
      <c r="L327" s="125"/>
      <c r="M327" s="29" t="s">
        <v>536</v>
      </c>
      <c r="N327" s="16" t="s">
        <v>79</v>
      </c>
      <c r="O327" s="16" t="s">
        <v>2257</v>
      </c>
      <c r="P327" s="16" t="s">
        <v>1342</v>
      </c>
      <c r="Q327" s="16" t="s">
        <v>1688</v>
      </c>
      <c r="R327" s="11" t="s">
        <v>245</v>
      </c>
      <c r="S327" s="11" t="s">
        <v>243</v>
      </c>
      <c r="T327" s="12">
        <v>5</v>
      </c>
      <c r="U327" s="276">
        <v>2.14</v>
      </c>
      <c r="V327" s="276"/>
      <c r="W327" s="255">
        <v>1</v>
      </c>
      <c r="X327" s="289">
        <v>1</v>
      </c>
      <c r="Y327" s="295"/>
      <c r="Z327" s="300"/>
      <c r="AA327" s="268"/>
      <c r="AB327" s="267">
        <v>1</v>
      </c>
      <c r="AC327" s="267"/>
      <c r="AD327" s="267">
        <v>1</v>
      </c>
      <c r="AE327" s="271"/>
      <c r="AF327" s="275"/>
      <c r="AG327" s="275"/>
      <c r="AH327" s="275"/>
      <c r="AI327" s="275"/>
    </row>
    <row r="328" spans="2:35" s="48" customFormat="1" ht="36">
      <c r="B328" s="10"/>
      <c r="C328" s="29"/>
      <c r="D328" s="29"/>
      <c r="E328" s="29"/>
      <c r="F328" s="29"/>
      <c r="G328" s="125"/>
      <c r="H328" s="125"/>
      <c r="I328" s="125"/>
      <c r="J328" s="125"/>
      <c r="K328" s="125"/>
      <c r="L328" s="125"/>
      <c r="M328" s="29" t="s">
        <v>791</v>
      </c>
      <c r="N328" s="16" t="s">
        <v>1883</v>
      </c>
      <c r="O328" s="16" t="s">
        <v>2258</v>
      </c>
      <c r="P328" s="16" t="s">
        <v>2084</v>
      </c>
      <c r="Q328" s="16" t="s">
        <v>2035</v>
      </c>
      <c r="R328" s="11" t="s">
        <v>1848</v>
      </c>
      <c r="S328" s="11" t="s">
        <v>1993</v>
      </c>
      <c r="T328" s="12">
        <v>4</v>
      </c>
      <c r="U328" s="276"/>
      <c r="V328" s="276"/>
      <c r="W328" s="255">
        <v>8</v>
      </c>
      <c r="X328" s="289">
        <v>1</v>
      </c>
      <c r="Y328" s="295"/>
      <c r="Z328" s="300"/>
      <c r="AA328" s="268"/>
      <c r="AB328" s="267">
        <v>1</v>
      </c>
      <c r="AC328" s="267"/>
      <c r="AD328" s="267">
        <v>1</v>
      </c>
      <c r="AE328" s="271"/>
      <c r="AF328" s="275"/>
      <c r="AG328" s="275"/>
      <c r="AH328" s="275"/>
      <c r="AI328" s="275"/>
    </row>
    <row r="329" spans="2:35" s="48" customFormat="1" ht="48">
      <c r="B329" s="10"/>
      <c r="C329" s="29"/>
      <c r="D329" s="29"/>
      <c r="E329" s="29"/>
      <c r="F329" s="29"/>
      <c r="G329" s="125"/>
      <c r="H329" s="125"/>
      <c r="I329" s="125"/>
      <c r="J329" s="125"/>
      <c r="K329" s="125"/>
      <c r="L329" s="125"/>
      <c r="M329" s="29" t="s">
        <v>2878</v>
      </c>
      <c r="N329" s="16" t="s">
        <v>2916</v>
      </c>
      <c r="O329" s="16" t="s">
        <v>2917</v>
      </c>
      <c r="P329" s="16" t="s">
        <v>3050</v>
      </c>
      <c r="Q329" s="16" t="s">
        <v>3112</v>
      </c>
      <c r="R329" s="11" t="s">
        <v>3007</v>
      </c>
      <c r="S329" s="11" t="s">
        <v>2918</v>
      </c>
      <c r="T329" s="12">
        <v>12</v>
      </c>
      <c r="U329" s="276">
        <v>2.57</v>
      </c>
      <c r="V329" s="276"/>
      <c r="W329" s="255">
        <v>20</v>
      </c>
      <c r="X329" s="289">
        <v>1</v>
      </c>
      <c r="Y329" s="295"/>
      <c r="Z329" s="300"/>
      <c r="AA329" s="268"/>
      <c r="AB329" s="267">
        <v>1</v>
      </c>
      <c r="AC329" s="267"/>
      <c r="AD329" s="267">
        <v>1</v>
      </c>
      <c r="AE329" s="271"/>
      <c r="AF329" s="275"/>
      <c r="AG329" s="275"/>
      <c r="AH329" s="275"/>
      <c r="AI329" s="275"/>
    </row>
    <row r="330" spans="2:35" s="48" customFormat="1" ht="36">
      <c r="B330" s="10"/>
      <c r="C330" s="29"/>
      <c r="D330" s="29"/>
      <c r="E330" s="29"/>
      <c r="F330" s="29"/>
      <c r="G330" s="125"/>
      <c r="H330" s="125"/>
      <c r="I330" s="125"/>
      <c r="J330" s="125"/>
      <c r="K330" s="125"/>
      <c r="L330" s="125"/>
      <c r="M330" s="29" t="s">
        <v>2919</v>
      </c>
      <c r="N330" s="16" t="s">
        <v>3039</v>
      </c>
      <c r="O330" s="16" t="s">
        <v>3019</v>
      </c>
      <c r="P330" s="16" t="s">
        <v>3046</v>
      </c>
      <c r="Q330" s="16" t="s">
        <v>2927</v>
      </c>
      <c r="R330" s="11" t="s">
        <v>2975</v>
      </c>
      <c r="S330" s="11" t="s">
        <v>2982</v>
      </c>
      <c r="T330" s="12">
        <v>5</v>
      </c>
      <c r="U330" s="276">
        <v>2.29</v>
      </c>
      <c r="V330" s="276"/>
      <c r="W330" s="255">
        <v>10</v>
      </c>
      <c r="X330" s="289">
        <v>1</v>
      </c>
      <c r="Y330" s="295"/>
      <c r="Z330" s="300"/>
      <c r="AA330" s="268"/>
      <c r="AB330" s="267">
        <v>1</v>
      </c>
      <c r="AC330" s="267"/>
      <c r="AD330" s="267">
        <v>1</v>
      </c>
      <c r="AE330" s="271"/>
      <c r="AF330" s="275"/>
      <c r="AG330" s="275"/>
      <c r="AH330" s="275"/>
      <c r="AI330" s="275"/>
    </row>
    <row r="331" spans="2:35" s="48" customFormat="1" ht="24">
      <c r="B331" s="10"/>
      <c r="C331" s="29"/>
      <c r="D331" s="29"/>
      <c r="E331" s="29"/>
      <c r="F331" s="29"/>
      <c r="G331" s="125"/>
      <c r="H331" s="125"/>
      <c r="I331" s="125"/>
      <c r="J331" s="125"/>
      <c r="K331" s="125"/>
      <c r="L331" s="125"/>
      <c r="M331" s="29" t="s">
        <v>2920</v>
      </c>
      <c r="N331" s="16" t="s">
        <v>2976</v>
      </c>
      <c r="O331" s="16" t="s">
        <v>3020</v>
      </c>
      <c r="P331" s="16" t="s">
        <v>3047</v>
      </c>
      <c r="Q331" s="16" t="s">
        <v>3113</v>
      </c>
      <c r="R331" s="11" t="s">
        <v>2977</v>
      </c>
      <c r="S331" s="11" t="s">
        <v>2981</v>
      </c>
      <c r="T331" s="12">
        <v>4</v>
      </c>
      <c r="U331" s="276">
        <v>1.71</v>
      </c>
      <c r="V331" s="276"/>
      <c r="W331" s="255">
        <v>10</v>
      </c>
      <c r="X331" s="289">
        <v>1</v>
      </c>
      <c r="Y331" s="295"/>
      <c r="Z331" s="300"/>
      <c r="AA331" s="268"/>
      <c r="AB331" s="267">
        <v>1</v>
      </c>
      <c r="AC331" s="267"/>
      <c r="AD331" s="267">
        <v>1</v>
      </c>
      <c r="AE331" s="271"/>
      <c r="AF331" s="275"/>
      <c r="AG331" s="275"/>
      <c r="AH331" s="275"/>
      <c r="AI331" s="275"/>
    </row>
    <row r="332" spans="2:35" s="48" customFormat="1" ht="24">
      <c r="B332" s="10"/>
      <c r="C332" s="29"/>
      <c r="D332" s="29"/>
      <c r="E332" s="29"/>
      <c r="F332" s="29"/>
      <c r="G332" s="125"/>
      <c r="H332" s="125"/>
      <c r="I332" s="125"/>
      <c r="J332" s="125"/>
      <c r="K332" s="125"/>
      <c r="L332" s="125"/>
      <c r="M332" s="29" t="s">
        <v>2921</v>
      </c>
      <c r="N332" s="16" t="s">
        <v>2978</v>
      </c>
      <c r="O332" s="16" t="s">
        <v>3021</v>
      </c>
      <c r="P332" s="16" t="s">
        <v>3048</v>
      </c>
      <c r="Q332" s="16" t="s">
        <v>2928</v>
      </c>
      <c r="R332" s="11"/>
      <c r="S332" s="11"/>
      <c r="T332" s="12">
        <v>9</v>
      </c>
      <c r="U332" s="276">
        <v>5.36</v>
      </c>
      <c r="V332" s="276"/>
      <c r="W332" s="255">
        <v>10</v>
      </c>
      <c r="X332" s="289">
        <v>1</v>
      </c>
      <c r="Y332" s="295"/>
      <c r="Z332" s="300"/>
      <c r="AA332" s="268"/>
      <c r="AB332" s="267">
        <v>1</v>
      </c>
      <c r="AC332" s="267"/>
      <c r="AD332" s="267">
        <v>1</v>
      </c>
      <c r="AE332" s="271"/>
      <c r="AF332" s="275"/>
      <c r="AG332" s="275"/>
      <c r="AH332" s="275"/>
      <c r="AI332" s="275"/>
    </row>
    <row r="333" spans="2:35" s="48" customFormat="1" ht="36">
      <c r="B333" s="10"/>
      <c r="C333" s="29"/>
      <c r="D333" s="29"/>
      <c r="E333" s="29"/>
      <c r="F333" s="29"/>
      <c r="G333" s="125"/>
      <c r="H333" s="125"/>
      <c r="I333" s="125"/>
      <c r="J333" s="125"/>
      <c r="K333" s="125"/>
      <c r="L333" s="125"/>
      <c r="M333" s="29" t="s">
        <v>2922</v>
      </c>
      <c r="N333" s="16" t="s">
        <v>3114</v>
      </c>
      <c r="O333" s="16" t="s">
        <v>3051</v>
      </c>
      <c r="P333" s="16" t="s">
        <v>3042</v>
      </c>
      <c r="Q333" s="16" t="s">
        <v>3052</v>
      </c>
      <c r="R333" s="11" t="s">
        <v>2980</v>
      </c>
      <c r="S333" s="11" t="s">
        <v>2991</v>
      </c>
      <c r="T333" s="12">
        <v>6</v>
      </c>
      <c r="U333" s="276">
        <v>1.86</v>
      </c>
      <c r="V333" s="276"/>
      <c r="W333" s="255">
        <v>10</v>
      </c>
      <c r="X333" s="289">
        <v>1</v>
      </c>
      <c r="Y333" s="295"/>
      <c r="Z333" s="300"/>
      <c r="AA333" s="268"/>
      <c r="AB333" s="267">
        <v>1</v>
      </c>
      <c r="AC333" s="267"/>
      <c r="AD333" s="267">
        <v>1</v>
      </c>
      <c r="AE333" s="271"/>
      <c r="AF333" s="275"/>
      <c r="AG333" s="275"/>
      <c r="AH333" s="275"/>
      <c r="AI333" s="275"/>
    </row>
    <row r="334" spans="2:35" s="48" customFormat="1" ht="24">
      <c r="B334" s="10"/>
      <c r="C334" s="29"/>
      <c r="D334" s="29"/>
      <c r="E334" s="29"/>
      <c r="F334" s="29"/>
      <c r="G334" s="243"/>
      <c r="H334" s="243"/>
      <c r="I334" s="243"/>
      <c r="J334" s="243"/>
      <c r="K334" s="243"/>
      <c r="L334" s="243"/>
      <c r="M334" s="29" t="s">
        <v>2923</v>
      </c>
      <c r="N334" s="16" t="s">
        <v>2979</v>
      </c>
      <c r="O334" s="16" t="s">
        <v>3022</v>
      </c>
      <c r="P334" s="16" t="s">
        <v>3049</v>
      </c>
      <c r="Q334" s="16" t="s">
        <v>2929</v>
      </c>
      <c r="R334" s="11"/>
      <c r="S334" s="11"/>
      <c r="T334" s="12"/>
      <c r="U334" s="276"/>
      <c r="V334" s="276"/>
      <c r="W334" s="255"/>
      <c r="X334" s="289">
        <v>1</v>
      </c>
      <c r="Y334" s="295"/>
      <c r="Z334" s="300"/>
      <c r="AA334" s="268"/>
      <c r="AB334" s="267">
        <v>1</v>
      </c>
      <c r="AC334" s="267"/>
      <c r="AD334" s="267">
        <v>1</v>
      </c>
      <c r="AE334" s="271"/>
      <c r="AF334" s="275"/>
      <c r="AG334" s="275"/>
      <c r="AH334" s="275"/>
      <c r="AI334" s="275"/>
    </row>
    <row r="335" spans="2:35" s="48" customFormat="1" ht="36">
      <c r="B335" s="10"/>
      <c r="C335" s="29"/>
      <c r="D335" s="29"/>
      <c r="E335" s="29"/>
      <c r="F335" s="29"/>
      <c r="G335" s="125"/>
      <c r="H335" s="125"/>
      <c r="I335" s="125"/>
      <c r="J335" s="125"/>
      <c r="K335" s="125"/>
      <c r="L335" s="125"/>
      <c r="M335" s="29" t="s">
        <v>2924</v>
      </c>
      <c r="N335" s="16" t="s">
        <v>2987</v>
      </c>
      <c r="O335" s="16" t="s">
        <v>3023</v>
      </c>
      <c r="P335" s="16" t="s">
        <v>3043</v>
      </c>
      <c r="Q335" s="16" t="s">
        <v>2930</v>
      </c>
      <c r="R335" s="11" t="s">
        <v>2988</v>
      </c>
      <c r="S335" s="11" t="s">
        <v>2989</v>
      </c>
      <c r="T335" s="12">
        <v>4</v>
      </c>
      <c r="U335" s="276">
        <v>1.29</v>
      </c>
      <c r="V335" s="276"/>
      <c r="W335" s="255">
        <v>20</v>
      </c>
      <c r="X335" s="289">
        <v>1</v>
      </c>
      <c r="Y335" s="295"/>
      <c r="Z335" s="300"/>
      <c r="AA335" s="268"/>
      <c r="AB335" s="267">
        <v>1</v>
      </c>
      <c r="AC335" s="267"/>
      <c r="AD335" s="267">
        <v>1</v>
      </c>
      <c r="AE335" s="271"/>
      <c r="AF335" s="275"/>
      <c r="AG335" s="275"/>
      <c r="AH335" s="275"/>
      <c r="AI335" s="275"/>
    </row>
    <row r="336" spans="2:35" s="48" customFormat="1" ht="24">
      <c r="B336" s="10"/>
      <c r="C336" s="29"/>
      <c r="D336" s="29"/>
      <c r="E336" s="29"/>
      <c r="F336" s="29"/>
      <c r="G336" s="125"/>
      <c r="H336" s="125"/>
      <c r="I336" s="125"/>
      <c r="J336" s="125"/>
      <c r="K336" s="125"/>
      <c r="L336" s="125"/>
      <c r="M336" s="29" t="s">
        <v>2925</v>
      </c>
      <c r="N336" s="16" t="s">
        <v>2985</v>
      </c>
      <c r="O336" s="16" t="s">
        <v>3024</v>
      </c>
      <c r="P336" s="16" t="s">
        <v>3044</v>
      </c>
      <c r="Q336" s="16" t="s">
        <v>2931</v>
      </c>
      <c r="R336" s="11" t="s">
        <v>2986</v>
      </c>
      <c r="S336" s="11" t="s">
        <v>2990</v>
      </c>
      <c r="T336" s="12">
        <v>4</v>
      </c>
      <c r="U336" s="276">
        <v>1.93</v>
      </c>
      <c r="V336" s="276"/>
      <c r="W336" s="255">
        <v>20</v>
      </c>
      <c r="X336" s="289">
        <v>1</v>
      </c>
      <c r="Y336" s="295"/>
      <c r="Z336" s="300"/>
      <c r="AA336" s="268"/>
      <c r="AB336" s="267">
        <v>1</v>
      </c>
      <c r="AC336" s="267"/>
      <c r="AD336" s="267">
        <v>1</v>
      </c>
      <c r="AE336" s="271"/>
      <c r="AF336" s="275"/>
      <c r="AG336" s="275"/>
      <c r="AH336" s="275"/>
      <c r="AI336" s="275"/>
    </row>
    <row r="337" spans="2:35" s="48" customFormat="1" ht="36">
      <c r="B337" s="10"/>
      <c r="C337" s="29"/>
      <c r="D337" s="29"/>
      <c r="E337" s="29"/>
      <c r="F337" s="29"/>
      <c r="G337" s="125"/>
      <c r="H337" s="125"/>
      <c r="I337" s="125"/>
      <c r="J337" s="125"/>
      <c r="K337" s="125"/>
      <c r="L337" s="125"/>
      <c r="M337" s="29" t="s">
        <v>2926</v>
      </c>
      <c r="N337" s="16" t="s">
        <v>3099</v>
      </c>
      <c r="O337" s="16" t="s">
        <v>3025</v>
      </c>
      <c r="P337" s="16" t="s">
        <v>3045</v>
      </c>
      <c r="Q337" s="16" t="s">
        <v>2932</v>
      </c>
      <c r="R337" s="11" t="s">
        <v>2983</v>
      </c>
      <c r="S337" s="11" t="s">
        <v>2984</v>
      </c>
      <c r="T337" s="12">
        <v>5</v>
      </c>
      <c r="U337" s="276">
        <v>2.29</v>
      </c>
      <c r="V337" s="276"/>
      <c r="W337" s="255">
        <v>20</v>
      </c>
      <c r="X337" s="289">
        <v>1</v>
      </c>
      <c r="Y337" s="295"/>
      <c r="Z337" s="300"/>
      <c r="AA337" s="268"/>
      <c r="AB337" s="267">
        <v>1</v>
      </c>
      <c r="AC337" s="267"/>
      <c r="AD337" s="267">
        <v>1</v>
      </c>
      <c r="AE337" s="271"/>
      <c r="AF337" s="275"/>
      <c r="AG337" s="275"/>
      <c r="AH337" s="275"/>
      <c r="AI337" s="275"/>
    </row>
    <row r="338" spans="2:35" s="48" customFormat="1" ht="36">
      <c r="B338" s="10">
        <v>1020</v>
      </c>
      <c r="C338" s="29"/>
      <c r="D338" s="29"/>
      <c r="E338" s="29"/>
      <c r="F338" s="52" t="s">
        <v>520</v>
      </c>
      <c r="G338" s="125"/>
      <c r="H338" s="125"/>
      <c r="I338" s="125"/>
      <c r="J338" s="125"/>
      <c r="K338" s="125"/>
      <c r="L338" s="125"/>
      <c r="M338" s="29" t="s">
        <v>514</v>
      </c>
      <c r="N338" s="16" t="s">
        <v>2271</v>
      </c>
      <c r="O338" s="16" t="s">
        <v>2261</v>
      </c>
      <c r="P338" s="16" t="s">
        <v>2279</v>
      </c>
      <c r="Q338" s="16" t="s">
        <v>2275</v>
      </c>
      <c r="R338" s="11" t="s">
        <v>1849</v>
      </c>
      <c r="S338" s="11" t="s">
        <v>250</v>
      </c>
      <c r="T338" s="12">
        <v>18</v>
      </c>
      <c r="U338" s="276">
        <v>5.28</v>
      </c>
      <c r="V338" s="276"/>
      <c r="W338" s="255">
        <v>7</v>
      </c>
      <c r="X338" s="289">
        <v>1</v>
      </c>
      <c r="Y338" s="295"/>
      <c r="Z338" s="300"/>
      <c r="AA338" s="268"/>
      <c r="AB338" s="267">
        <v>1</v>
      </c>
      <c r="AC338" s="267"/>
      <c r="AD338" s="267">
        <v>1</v>
      </c>
      <c r="AE338" s="271"/>
      <c r="AF338" s="275"/>
      <c r="AG338" s="275"/>
      <c r="AH338" s="275"/>
      <c r="AI338" s="275"/>
    </row>
    <row r="339" spans="2:35" s="48" customFormat="1" ht="24">
      <c r="B339" s="10"/>
      <c r="C339" s="29"/>
      <c r="D339" s="29"/>
      <c r="E339" s="29"/>
      <c r="F339" s="29"/>
      <c r="G339" s="125"/>
      <c r="H339" s="125"/>
      <c r="I339" s="125"/>
      <c r="J339" s="125"/>
      <c r="K339" s="125"/>
      <c r="L339" s="125"/>
      <c r="M339" s="29" t="s">
        <v>538</v>
      </c>
      <c r="N339" s="16" t="s">
        <v>232</v>
      </c>
      <c r="O339" s="16" t="s">
        <v>2259</v>
      </c>
      <c r="P339" s="16" t="s">
        <v>232</v>
      </c>
      <c r="Q339" s="16" t="s">
        <v>2273</v>
      </c>
      <c r="R339" s="11" t="s">
        <v>234</v>
      </c>
      <c r="S339" s="11" t="s">
        <v>238</v>
      </c>
      <c r="T339" s="12">
        <v>18</v>
      </c>
      <c r="U339" s="276"/>
      <c r="V339" s="276"/>
      <c r="W339" s="255">
        <v>39</v>
      </c>
      <c r="X339" s="289">
        <v>1</v>
      </c>
      <c r="Y339" s="295"/>
      <c r="Z339" s="300"/>
      <c r="AA339" s="268"/>
      <c r="AB339" s="267">
        <v>1</v>
      </c>
      <c r="AC339" s="267"/>
      <c r="AD339" s="267">
        <v>1</v>
      </c>
      <c r="AE339" s="271"/>
      <c r="AF339" s="275"/>
      <c r="AG339" s="275"/>
      <c r="AH339" s="275"/>
      <c r="AI339" s="275"/>
    </row>
    <row r="340" spans="2:35" s="48" customFormat="1" ht="24">
      <c r="B340" s="10"/>
      <c r="C340" s="29"/>
      <c r="D340" s="29"/>
      <c r="E340" s="29"/>
      <c r="F340" s="29"/>
      <c r="G340" s="125"/>
      <c r="H340" s="125"/>
      <c r="I340" s="125"/>
      <c r="J340" s="125"/>
      <c r="K340" s="125"/>
      <c r="L340" s="125"/>
      <c r="M340" s="29" t="s">
        <v>537</v>
      </c>
      <c r="N340" s="16" t="s">
        <v>233</v>
      </c>
      <c r="O340" s="16" t="s">
        <v>2260</v>
      </c>
      <c r="P340" s="16" t="s">
        <v>233</v>
      </c>
      <c r="Q340" s="16" t="s">
        <v>2274</v>
      </c>
      <c r="R340" s="11" t="s">
        <v>235</v>
      </c>
      <c r="S340" s="11" t="s">
        <v>237</v>
      </c>
      <c r="T340" s="12">
        <v>8</v>
      </c>
      <c r="U340" s="276"/>
      <c r="V340" s="276"/>
      <c r="W340" s="255"/>
      <c r="X340" s="289">
        <v>1</v>
      </c>
      <c r="Y340" s="295"/>
      <c r="Z340" s="300"/>
      <c r="AA340" s="268"/>
      <c r="AB340" s="267">
        <v>1</v>
      </c>
      <c r="AC340" s="267"/>
      <c r="AD340" s="267">
        <v>1</v>
      </c>
      <c r="AE340" s="271"/>
      <c r="AF340" s="275"/>
      <c r="AG340" s="275"/>
      <c r="AH340" s="275"/>
      <c r="AI340" s="275"/>
    </row>
    <row r="341" spans="2:35" s="48" customFormat="1">
      <c r="B341" s="10"/>
      <c r="C341" s="29"/>
      <c r="D341" s="29"/>
      <c r="E341" s="29"/>
      <c r="F341" s="29"/>
      <c r="G341" s="134"/>
      <c r="H341" s="134"/>
      <c r="I341" s="134"/>
      <c r="J341" s="134"/>
      <c r="K341" s="134"/>
      <c r="L341" s="134"/>
      <c r="M341" s="29" t="s">
        <v>539</v>
      </c>
      <c r="N341" s="319" t="s">
        <v>3456</v>
      </c>
      <c r="O341" s="242"/>
      <c r="P341" s="242"/>
      <c r="Q341" s="242"/>
      <c r="R341" s="242"/>
      <c r="S341" s="242"/>
      <c r="T341" s="242"/>
      <c r="U341" s="242"/>
      <c r="V341" s="242"/>
      <c r="W341" s="242"/>
      <c r="X341" s="289">
        <v>2</v>
      </c>
      <c r="Y341" s="295"/>
      <c r="Z341" s="300"/>
      <c r="AA341" s="242"/>
      <c r="AB341" s="242"/>
      <c r="AC341" s="242"/>
      <c r="AD341" s="267">
        <v>1</v>
      </c>
      <c r="AE341" s="271"/>
      <c r="AF341" s="275"/>
      <c r="AG341" s="275"/>
      <c r="AH341" s="275"/>
      <c r="AI341" s="275"/>
    </row>
    <row r="342" spans="2:35" s="48" customFormat="1" ht="36">
      <c r="B342" s="10"/>
      <c r="C342" s="29"/>
      <c r="D342" s="29"/>
      <c r="E342" s="29"/>
      <c r="F342" s="29"/>
      <c r="G342" s="125"/>
      <c r="H342" s="125"/>
      <c r="I342" s="125"/>
      <c r="J342" s="125"/>
      <c r="K342" s="125"/>
      <c r="L342" s="125"/>
      <c r="M342" s="29" t="s">
        <v>540</v>
      </c>
      <c r="N342" s="16" t="s">
        <v>2276</v>
      </c>
      <c r="O342" s="16" t="s">
        <v>2272</v>
      </c>
      <c r="P342" s="16" t="s">
        <v>2278</v>
      </c>
      <c r="Q342" s="16" t="s">
        <v>2277</v>
      </c>
      <c r="R342" s="11" t="s">
        <v>1850</v>
      </c>
      <c r="S342" s="11" t="s">
        <v>252</v>
      </c>
      <c r="T342" s="12">
        <v>15</v>
      </c>
      <c r="U342" s="276">
        <v>5.76</v>
      </c>
      <c r="V342" s="276"/>
      <c r="W342" s="255">
        <v>19</v>
      </c>
      <c r="X342" s="289">
        <v>1</v>
      </c>
      <c r="Y342" s="295"/>
      <c r="Z342" s="300"/>
      <c r="AA342" s="268"/>
      <c r="AB342" s="267">
        <v>1</v>
      </c>
      <c r="AC342" s="267"/>
      <c r="AD342" s="267">
        <v>1</v>
      </c>
      <c r="AE342" s="271"/>
      <c r="AF342" s="275"/>
      <c r="AG342" s="275"/>
      <c r="AH342" s="275"/>
      <c r="AI342" s="275"/>
    </row>
    <row r="343" spans="2:35" s="48" customFormat="1" ht="24">
      <c r="B343" s="10"/>
      <c r="C343" s="29"/>
      <c r="D343" s="29"/>
      <c r="E343" s="29"/>
      <c r="F343" s="29"/>
      <c r="G343" s="125"/>
      <c r="H343" s="125"/>
      <c r="I343" s="125"/>
      <c r="J343" s="125"/>
      <c r="K343" s="125"/>
      <c r="L343" s="125"/>
      <c r="M343" s="29" t="s">
        <v>543</v>
      </c>
      <c r="N343" s="16" t="s">
        <v>80</v>
      </c>
      <c r="O343" s="16" t="s">
        <v>2262</v>
      </c>
      <c r="P343" s="16" t="s">
        <v>1343</v>
      </c>
      <c r="Q343" s="16" t="s">
        <v>1689</v>
      </c>
      <c r="R343" s="11" t="s">
        <v>888</v>
      </c>
      <c r="S343" s="11" t="s">
        <v>889</v>
      </c>
      <c r="T343" s="12">
        <v>10</v>
      </c>
      <c r="U343" s="276"/>
      <c r="V343" s="276"/>
      <c r="W343" s="255">
        <v>90</v>
      </c>
      <c r="X343" s="289">
        <v>1</v>
      </c>
      <c r="Y343" s="295"/>
      <c r="Z343" s="300"/>
      <c r="AA343" s="268"/>
      <c r="AB343" s="267">
        <v>1</v>
      </c>
      <c r="AC343" s="267"/>
      <c r="AD343" s="267">
        <v>1</v>
      </c>
      <c r="AE343" s="271"/>
      <c r="AF343" s="275"/>
      <c r="AG343" s="275"/>
      <c r="AH343" s="275"/>
      <c r="AI343" s="275"/>
    </row>
    <row r="344" spans="2:35" s="48" customFormat="1" ht="24">
      <c r="B344" s="10"/>
      <c r="C344" s="29"/>
      <c r="D344" s="29"/>
      <c r="E344" s="29"/>
      <c r="F344" s="29"/>
      <c r="G344" s="134"/>
      <c r="H344" s="134"/>
      <c r="I344" s="134"/>
      <c r="J344" s="134"/>
      <c r="K344" s="134"/>
      <c r="L344" s="134"/>
      <c r="M344" s="29" t="s">
        <v>789</v>
      </c>
      <c r="N344" s="16" t="s">
        <v>1690</v>
      </c>
      <c r="O344" s="16" t="s">
        <v>2263</v>
      </c>
      <c r="P344" s="16" t="s">
        <v>1344</v>
      </c>
      <c r="Q344" s="16" t="s">
        <v>1691</v>
      </c>
      <c r="R344" s="11" t="s">
        <v>886</v>
      </c>
      <c r="S344" s="11" t="s">
        <v>887</v>
      </c>
      <c r="T344" s="12"/>
      <c r="U344" s="276"/>
      <c r="V344" s="276"/>
      <c r="W344" s="255"/>
      <c r="X344" s="289">
        <v>1</v>
      </c>
      <c r="Y344" s="295"/>
      <c r="Z344" s="300"/>
      <c r="AA344" s="268"/>
      <c r="AB344" s="267">
        <v>1</v>
      </c>
      <c r="AC344" s="267"/>
      <c r="AD344" s="267">
        <v>1</v>
      </c>
      <c r="AE344" s="271"/>
      <c r="AF344" s="275"/>
      <c r="AG344" s="275"/>
      <c r="AH344" s="275"/>
      <c r="AI344" s="275"/>
    </row>
    <row r="345" spans="2:35" s="48" customFormat="1" ht="24">
      <c r="B345" s="10"/>
      <c r="C345" s="29"/>
      <c r="D345" s="29"/>
      <c r="E345" s="29"/>
      <c r="F345" s="29"/>
      <c r="G345" s="132"/>
      <c r="H345" s="132"/>
      <c r="I345" s="132"/>
      <c r="J345" s="132"/>
      <c r="K345" s="132"/>
      <c r="L345" s="132"/>
      <c r="M345" s="29" t="s">
        <v>790</v>
      </c>
      <c r="N345" s="16" t="s">
        <v>78</v>
      </c>
      <c r="O345" s="16" t="s">
        <v>2264</v>
      </c>
      <c r="P345" s="16" t="s">
        <v>1345</v>
      </c>
      <c r="Q345" s="16" t="s">
        <v>1692</v>
      </c>
      <c r="R345" s="11" t="s">
        <v>244</v>
      </c>
      <c r="S345" s="11" t="s">
        <v>1994</v>
      </c>
      <c r="T345" s="12">
        <v>14</v>
      </c>
      <c r="U345" s="276"/>
      <c r="V345" s="276"/>
      <c r="W345" s="255"/>
      <c r="X345" s="289">
        <v>1</v>
      </c>
      <c r="Y345" s="295"/>
      <c r="Z345" s="300"/>
      <c r="AA345" s="268"/>
      <c r="AB345" s="267">
        <v>1</v>
      </c>
      <c r="AC345" s="267"/>
      <c r="AD345" s="267">
        <v>1</v>
      </c>
      <c r="AE345" s="271"/>
      <c r="AF345" s="275"/>
      <c r="AG345" s="275"/>
      <c r="AH345" s="275"/>
      <c r="AI345" s="275"/>
    </row>
    <row r="346" spans="2:35" s="48" customFormat="1" ht="36">
      <c r="B346" s="10">
        <v>1030</v>
      </c>
      <c r="C346" s="29"/>
      <c r="D346" s="29"/>
      <c r="E346" s="29"/>
      <c r="F346" s="52" t="s">
        <v>545</v>
      </c>
      <c r="G346" s="125"/>
      <c r="H346" s="125"/>
      <c r="I346" s="125"/>
      <c r="J346" s="125"/>
      <c r="K346" s="125"/>
      <c r="L346" s="125"/>
      <c r="M346" s="10" t="s">
        <v>529</v>
      </c>
      <c r="N346" s="16" t="s">
        <v>69</v>
      </c>
      <c r="O346" s="16" t="s">
        <v>2265</v>
      </c>
      <c r="P346" s="16" t="s">
        <v>1346</v>
      </c>
      <c r="Q346" s="16" t="s">
        <v>1693</v>
      </c>
      <c r="R346" s="11" t="s">
        <v>242</v>
      </c>
      <c r="S346" s="11" t="s">
        <v>1995</v>
      </c>
      <c r="T346" s="12">
        <v>12</v>
      </c>
      <c r="U346" s="276"/>
      <c r="V346" s="276"/>
      <c r="W346" s="255">
        <v>11</v>
      </c>
      <c r="X346" s="289">
        <v>1</v>
      </c>
      <c r="Y346" s="295"/>
      <c r="Z346" s="300"/>
      <c r="AA346" s="268"/>
      <c r="AB346" s="267">
        <v>1</v>
      </c>
      <c r="AC346" s="267"/>
      <c r="AD346" s="267">
        <v>1</v>
      </c>
      <c r="AE346" s="271"/>
      <c r="AF346" s="275"/>
      <c r="AG346" s="275"/>
      <c r="AH346" s="275"/>
      <c r="AI346" s="275"/>
    </row>
    <row r="347" spans="2:35" s="48" customFormat="1" ht="24">
      <c r="B347" s="10"/>
      <c r="C347" s="29"/>
      <c r="D347" s="29"/>
      <c r="E347" s="29"/>
      <c r="F347" s="29"/>
      <c r="G347" s="125"/>
      <c r="H347" s="125"/>
      <c r="I347" s="125"/>
      <c r="J347" s="125"/>
      <c r="K347" s="125"/>
      <c r="L347" s="125"/>
      <c r="M347" s="10" t="s">
        <v>530</v>
      </c>
      <c r="N347" s="16" t="s">
        <v>76</v>
      </c>
      <c r="O347" s="16" t="s">
        <v>2266</v>
      </c>
      <c r="P347" s="16" t="s">
        <v>1347</v>
      </c>
      <c r="Q347" s="16" t="s">
        <v>1694</v>
      </c>
      <c r="R347" s="11" t="s">
        <v>200</v>
      </c>
      <c r="S347" s="11" t="s">
        <v>552</v>
      </c>
      <c r="T347" s="12">
        <v>2</v>
      </c>
      <c r="U347" s="276"/>
      <c r="V347" s="276"/>
      <c r="W347" s="255">
        <v>21</v>
      </c>
      <c r="X347" s="289">
        <v>1</v>
      </c>
      <c r="Y347" s="295"/>
      <c r="Z347" s="300"/>
      <c r="AA347" s="268"/>
      <c r="AB347" s="267">
        <v>1</v>
      </c>
      <c r="AC347" s="267"/>
      <c r="AD347" s="267">
        <v>1</v>
      </c>
      <c r="AE347" s="271"/>
      <c r="AF347" s="275"/>
      <c r="AG347" s="275"/>
      <c r="AH347" s="275"/>
      <c r="AI347" s="275"/>
    </row>
    <row r="348" spans="2:35" s="48" customFormat="1" ht="24">
      <c r="B348" s="10"/>
      <c r="C348" s="29"/>
      <c r="D348" s="29"/>
      <c r="E348" s="29"/>
      <c r="F348" s="29"/>
      <c r="G348" s="125"/>
      <c r="H348" s="125"/>
      <c r="I348" s="125"/>
      <c r="J348" s="125"/>
      <c r="K348" s="125"/>
      <c r="L348" s="125"/>
      <c r="M348" s="10" t="s">
        <v>531</v>
      </c>
      <c r="N348" s="16" t="s">
        <v>77</v>
      </c>
      <c r="O348" s="16" t="s">
        <v>2267</v>
      </c>
      <c r="P348" s="16" t="s">
        <v>1348</v>
      </c>
      <c r="Q348" s="16" t="s">
        <v>1695</v>
      </c>
      <c r="R348" s="11" t="s">
        <v>191</v>
      </c>
      <c r="S348" s="11" t="s">
        <v>239</v>
      </c>
      <c r="T348" s="12">
        <v>5</v>
      </c>
      <c r="U348" s="276">
        <v>1.64</v>
      </c>
      <c r="V348" s="276"/>
      <c r="W348" s="255">
        <v>8</v>
      </c>
      <c r="X348" s="289">
        <v>1</v>
      </c>
      <c r="Y348" s="295"/>
      <c r="Z348" s="300"/>
      <c r="AA348" s="268"/>
      <c r="AB348" s="267">
        <v>1</v>
      </c>
      <c r="AC348" s="267"/>
      <c r="AD348" s="267">
        <v>1</v>
      </c>
      <c r="AE348" s="271"/>
      <c r="AF348" s="275"/>
      <c r="AG348" s="275"/>
      <c r="AH348" s="275"/>
      <c r="AI348" s="275"/>
    </row>
    <row r="349" spans="2:35" s="48" customFormat="1" ht="24">
      <c r="B349" s="10"/>
      <c r="C349" s="29"/>
      <c r="D349" s="29"/>
      <c r="E349" s="29"/>
      <c r="F349" s="29"/>
      <c r="G349" s="125"/>
      <c r="H349" s="125"/>
      <c r="I349" s="125"/>
      <c r="J349" s="125"/>
      <c r="K349" s="125"/>
      <c r="L349" s="125"/>
      <c r="M349" s="10" t="s">
        <v>532</v>
      </c>
      <c r="N349" s="16" t="s">
        <v>82</v>
      </c>
      <c r="O349" s="16" t="s">
        <v>2268</v>
      </c>
      <c r="P349" s="16" t="s">
        <v>1349</v>
      </c>
      <c r="Q349" s="16" t="s">
        <v>1696</v>
      </c>
      <c r="R349" s="11" t="s">
        <v>3017</v>
      </c>
      <c r="S349" s="11" t="s">
        <v>3016</v>
      </c>
      <c r="T349" s="12">
        <v>3</v>
      </c>
      <c r="U349" s="276"/>
      <c r="V349" s="276"/>
      <c r="W349" s="255">
        <v>25</v>
      </c>
      <c r="X349" s="289">
        <v>1</v>
      </c>
      <c r="Y349" s="295"/>
      <c r="Z349" s="300"/>
      <c r="AA349" s="268"/>
      <c r="AB349" s="267">
        <v>1</v>
      </c>
      <c r="AC349" s="267"/>
      <c r="AD349" s="267">
        <v>1</v>
      </c>
      <c r="AE349" s="271"/>
      <c r="AF349" s="275"/>
      <c r="AG349" s="275"/>
      <c r="AH349" s="275"/>
      <c r="AI349" s="275"/>
    </row>
    <row r="350" spans="2:35" s="48" customFormat="1" ht="36">
      <c r="B350" s="10"/>
      <c r="C350" s="29"/>
      <c r="D350" s="29"/>
      <c r="E350" s="29"/>
      <c r="F350" s="29"/>
      <c r="G350" s="125"/>
      <c r="H350" s="125"/>
      <c r="I350" s="125"/>
      <c r="J350" s="125"/>
      <c r="K350" s="125"/>
      <c r="L350" s="125"/>
      <c r="M350" s="10" t="s">
        <v>533</v>
      </c>
      <c r="N350" s="16" t="s">
        <v>895</v>
      </c>
      <c r="O350" s="16" t="s">
        <v>2269</v>
      </c>
      <c r="P350" s="16" t="s">
        <v>1743</v>
      </c>
      <c r="Q350" s="16" t="s">
        <v>1697</v>
      </c>
      <c r="R350" s="11" t="s">
        <v>3018</v>
      </c>
      <c r="S350" s="11" t="s">
        <v>3015</v>
      </c>
      <c r="T350" s="12">
        <v>5</v>
      </c>
      <c r="U350" s="276"/>
      <c r="V350" s="276"/>
      <c r="W350" s="255">
        <v>1</v>
      </c>
      <c r="X350" s="289">
        <v>1</v>
      </c>
      <c r="Y350" s="295"/>
      <c r="Z350" s="300"/>
      <c r="AA350" s="268"/>
      <c r="AB350" s="267">
        <v>1</v>
      </c>
      <c r="AC350" s="267"/>
      <c r="AD350" s="267">
        <v>1</v>
      </c>
      <c r="AE350" s="271"/>
      <c r="AF350" s="275"/>
      <c r="AG350" s="275"/>
      <c r="AH350" s="275"/>
      <c r="AI350" s="275"/>
    </row>
    <row r="351" spans="2:35" s="48" customFormat="1" ht="36">
      <c r="B351" s="10"/>
      <c r="C351" s="29"/>
      <c r="D351" s="29"/>
      <c r="E351" s="29"/>
      <c r="F351" s="29"/>
      <c r="G351" s="125"/>
      <c r="H351" s="125"/>
      <c r="I351" s="125"/>
      <c r="J351" s="125"/>
      <c r="K351" s="125"/>
      <c r="L351" s="125"/>
      <c r="M351" s="10" t="s">
        <v>894</v>
      </c>
      <c r="N351" s="16" t="s">
        <v>1884</v>
      </c>
      <c r="O351" s="16" t="s">
        <v>2270</v>
      </c>
      <c r="P351" s="16" t="s">
        <v>2085</v>
      </c>
      <c r="Q351" s="16" t="s">
        <v>1698</v>
      </c>
      <c r="R351" s="11" t="s">
        <v>1851</v>
      </c>
      <c r="S351" s="11" t="s">
        <v>1744</v>
      </c>
      <c r="T351" s="12">
        <v>12</v>
      </c>
      <c r="U351" s="276"/>
      <c r="V351" s="276"/>
      <c r="W351" s="255"/>
      <c r="X351" s="289">
        <v>1</v>
      </c>
      <c r="Y351" s="295"/>
      <c r="Z351" s="300"/>
      <c r="AA351" s="268"/>
      <c r="AB351" s="267">
        <v>1</v>
      </c>
      <c r="AC351" s="267"/>
      <c r="AD351" s="267">
        <v>1</v>
      </c>
      <c r="AE351" s="271"/>
      <c r="AF351" s="275"/>
      <c r="AG351" s="275"/>
      <c r="AH351" s="275"/>
      <c r="AI351" s="275"/>
    </row>
    <row r="352" spans="2:35" s="48" customFormat="1" ht="24">
      <c r="B352" s="10"/>
      <c r="C352" s="29"/>
      <c r="D352" s="29"/>
      <c r="E352" s="29"/>
      <c r="F352" s="29"/>
      <c r="G352" s="125"/>
      <c r="H352" s="125"/>
      <c r="I352" s="125"/>
      <c r="J352" s="125"/>
      <c r="K352" s="125"/>
      <c r="L352" s="125"/>
      <c r="M352" s="10" t="s">
        <v>896</v>
      </c>
      <c r="N352" s="16" t="s">
        <v>1699</v>
      </c>
      <c r="O352" s="16" t="s">
        <v>3181</v>
      </c>
      <c r="P352" s="16" t="s">
        <v>1700</v>
      </c>
      <c r="Q352" s="16" t="s">
        <v>1715</v>
      </c>
      <c r="R352" s="11" t="s">
        <v>1745</v>
      </c>
      <c r="S352" s="11" t="s">
        <v>3014</v>
      </c>
      <c r="T352" s="12">
        <v>8</v>
      </c>
      <c r="U352" s="276"/>
      <c r="V352" s="276"/>
      <c r="W352" s="255"/>
      <c r="X352" s="289">
        <v>1</v>
      </c>
      <c r="Y352" s="295"/>
      <c r="Z352" s="300"/>
      <c r="AA352" s="268"/>
      <c r="AB352" s="267">
        <v>1</v>
      </c>
      <c r="AC352" s="267"/>
      <c r="AD352" s="267">
        <v>1</v>
      </c>
      <c r="AE352" s="271"/>
      <c r="AF352" s="275"/>
      <c r="AG352" s="275"/>
      <c r="AH352" s="275"/>
      <c r="AI352" s="275"/>
    </row>
    <row r="353" spans="2:35" s="48" customFormat="1" ht="24">
      <c r="B353" s="10"/>
      <c r="C353" s="29"/>
      <c r="D353" s="29"/>
      <c r="E353" s="29"/>
      <c r="F353" s="29"/>
      <c r="G353" s="125"/>
      <c r="H353" s="125"/>
      <c r="I353" s="125"/>
      <c r="J353" s="125"/>
      <c r="K353" s="125"/>
      <c r="L353" s="125"/>
      <c r="M353" s="10" t="s">
        <v>2933</v>
      </c>
      <c r="N353" s="43" t="s">
        <v>2994</v>
      </c>
      <c r="O353" s="16" t="s">
        <v>3026</v>
      </c>
      <c r="P353" s="43" t="s">
        <v>2995</v>
      </c>
      <c r="Q353" s="16" t="s">
        <v>3037</v>
      </c>
      <c r="R353" s="11" t="s">
        <v>3001</v>
      </c>
      <c r="S353" s="11" t="s">
        <v>3008</v>
      </c>
      <c r="T353" s="12">
        <v>4</v>
      </c>
      <c r="U353" s="276">
        <v>1.1399999999999999</v>
      </c>
      <c r="V353" s="276"/>
      <c r="W353" s="255">
        <v>20</v>
      </c>
      <c r="X353" s="289">
        <v>1</v>
      </c>
      <c r="Y353" s="295"/>
      <c r="Z353" s="300"/>
      <c r="AA353" s="268"/>
      <c r="AB353" s="267">
        <v>1</v>
      </c>
      <c r="AC353" s="267"/>
      <c r="AD353" s="267">
        <v>1</v>
      </c>
      <c r="AE353" s="271"/>
      <c r="AF353" s="275"/>
      <c r="AG353" s="275"/>
      <c r="AH353" s="275"/>
      <c r="AI353" s="275"/>
    </row>
    <row r="354" spans="2:35" s="48" customFormat="1" ht="24">
      <c r="B354" s="10"/>
      <c r="C354" s="29"/>
      <c r="D354" s="29"/>
      <c r="E354" s="29"/>
      <c r="F354" s="29"/>
      <c r="G354" s="125"/>
      <c r="H354" s="125"/>
      <c r="I354" s="125"/>
      <c r="J354" s="125"/>
      <c r="K354" s="125"/>
      <c r="L354" s="125"/>
      <c r="M354" s="10" t="s">
        <v>2934</v>
      </c>
      <c r="N354" s="16" t="s">
        <v>2993</v>
      </c>
      <c r="O354" s="16" t="s">
        <v>3027</v>
      </c>
      <c r="P354" s="16" t="s">
        <v>2996</v>
      </c>
      <c r="Q354" s="16" t="s">
        <v>3034</v>
      </c>
      <c r="R354" s="11" t="s">
        <v>3004</v>
      </c>
      <c r="S354" s="11" t="s">
        <v>3013</v>
      </c>
      <c r="T354" s="12">
        <v>3</v>
      </c>
      <c r="U354" s="276"/>
      <c r="V354" s="276"/>
      <c r="W354" s="255"/>
      <c r="X354" s="289">
        <v>1</v>
      </c>
      <c r="Y354" s="295"/>
      <c r="Z354" s="300"/>
      <c r="AA354" s="268"/>
      <c r="AB354" s="267">
        <v>1</v>
      </c>
      <c r="AC354" s="267"/>
      <c r="AD354" s="267">
        <v>1</v>
      </c>
      <c r="AE354" s="271"/>
      <c r="AF354" s="275"/>
      <c r="AG354" s="275"/>
      <c r="AH354" s="275"/>
      <c r="AI354" s="275"/>
    </row>
    <row r="355" spans="2:35" s="48" customFormat="1" ht="36">
      <c r="B355" s="10"/>
      <c r="C355" s="29"/>
      <c r="D355" s="29"/>
      <c r="E355" s="29"/>
      <c r="F355" s="29"/>
      <c r="G355" s="125"/>
      <c r="H355" s="125"/>
      <c r="I355" s="125"/>
      <c r="J355" s="125"/>
      <c r="K355" s="125"/>
      <c r="L355" s="125"/>
      <c r="M355" s="10" t="s">
        <v>2935</v>
      </c>
      <c r="N355" s="16" t="s">
        <v>3040</v>
      </c>
      <c r="O355" s="16" t="s">
        <v>3028</v>
      </c>
      <c r="P355" s="16" t="s">
        <v>2997</v>
      </c>
      <c r="Q355" s="16" t="s">
        <v>3035</v>
      </c>
      <c r="R355" s="55" t="s">
        <v>3002</v>
      </c>
      <c r="S355" s="55" t="s">
        <v>3009</v>
      </c>
      <c r="T355" s="12">
        <v>4</v>
      </c>
      <c r="U355" s="276">
        <v>1.79</v>
      </c>
      <c r="V355" s="276"/>
      <c r="W355" s="255">
        <v>10</v>
      </c>
      <c r="X355" s="289">
        <v>1</v>
      </c>
      <c r="Y355" s="295"/>
      <c r="Z355" s="300"/>
      <c r="AA355" s="268"/>
      <c r="AB355" s="267">
        <v>1</v>
      </c>
      <c r="AC355" s="267"/>
      <c r="AD355" s="267">
        <v>1</v>
      </c>
      <c r="AE355" s="271"/>
      <c r="AF355" s="275"/>
      <c r="AG355" s="275"/>
      <c r="AH355" s="275"/>
      <c r="AI355" s="275"/>
    </row>
    <row r="356" spans="2:35" s="48" customFormat="1" ht="36">
      <c r="B356" s="10"/>
      <c r="C356" s="29"/>
      <c r="D356" s="29"/>
      <c r="E356" s="29"/>
      <c r="F356" s="29"/>
      <c r="G356" s="125"/>
      <c r="H356" s="125"/>
      <c r="I356" s="125"/>
      <c r="J356" s="125"/>
      <c r="K356" s="125"/>
      <c r="L356" s="125"/>
      <c r="M356" s="10" t="s">
        <v>2936</v>
      </c>
      <c r="N356" s="16" t="s">
        <v>3041</v>
      </c>
      <c r="O356" s="16" t="s">
        <v>3029</v>
      </c>
      <c r="P356" s="16" t="s">
        <v>2998</v>
      </c>
      <c r="Q356" s="16" t="s">
        <v>3036</v>
      </c>
      <c r="R356" s="55" t="s">
        <v>3003</v>
      </c>
      <c r="S356" s="55" t="s">
        <v>3010</v>
      </c>
      <c r="T356" s="12">
        <v>4</v>
      </c>
      <c r="U356" s="276">
        <v>1.64</v>
      </c>
      <c r="V356" s="276"/>
      <c r="W356" s="255">
        <v>10</v>
      </c>
      <c r="X356" s="289">
        <v>1</v>
      </c>
      <c r="Y356" s="295"/>
      <c r="Z356" s="300"/>
      <c r="AA356" s="268"/>
      <c r="AB356" s="267">
        <v>1</v>
      </c>
      <c r="AC356" s="267"/>
      <c r="AD356" s="267">
        <v>1</v>
      </c>
      <c r="AE356" s="271"/>
      <c r="AF356" s="275"/>
      <c r="AG356" s="275"/>
      <c r="AH356" s="275"/>
      <c r="AI356" s="275"/>
    </row>
    <row r="357" spans="2:35" s="48" customFormat="1" ht="24">
      <c r="B357" s="10"/>
      <c r="C357" s="29"/>
      <c r="D357" s="29"/>
      <c r="E357" s="29"/>
      <c r="F357" s="29"/>
      <c r="G357" s="125"/>
      <c r="H357" s="125"/>
      <c r="I357" s="125"/>
      <c r="J357" s="125"/>
      <c r="K357" s="125"/>
      <c r="L357" s="125"/>
      <c r="M357" s="10" t="s">
        <v>2937</v>
      </c>
      <c r="N357" s="43" t="s">
        <v>2992</v>
      </c>
      <c r="O357" s="16" t="s">
        <v>3030</v>
      </c>
      <c r="P357" s="43" t="s">
        <v>2999</v>
      </c>
      <c r="Q357" s="16" t="s">
        <v>3033</v>
      </c>
      <c r="R357" s="55" t="s">
        <v>3006</v>
      </c>
      <c r="S357" s="55" t="s">
        <v>3011</v>
      </c>
      <c r="T357" s="12">
        <v>9</v>
      </c>
      <c r="U357" s="276">
        <v>3.79</v>
      </c>
      <c r="V357" s="276"/>
      <c r="W357" s="255">
        <v>10</v>
      </c>
      <c r="X357" s="289">
        <v>1</v>
      </c>
      <c r="Y357" s="295"/>
      <c r="Z357" s="300"/>
      <c r="AA357" s="268"/>
      <c r="AB357" s="267">
        <v>1</v>
      </c>
      <c r="AC357" s="267"/>
      <c r="AD357" s="267">
        <v>1</v>
      </c>
      <c r="AE357" s="271"/>
      <c r="AF357" s="275"/>
      <c r="AG357" s="275"/>
      <c r="AH357" s="275"/>
      <c r="AI357" s="275"/>
    </row>
    <row r="358" spans="2:35" s="48" customFormat="1" ht="36">
      <c r="B358" s="10"/>
      <c r="C358" s="29"/>
      <c r="D358" s="29"/>
      <c r="E358" s="29"/>
      <c r="F358" s="29"/>
      <c r="G358" s="125"/>
      <c r="H358" s="125"/>
      <c r="I358" s="125"/>
      <c r="J358" s="125"/>
      <c r="K358" s="125"/>
      <c r="L358" s="125"/>
      <c r="M358" s="10" t="s">
        <v>2938</v>
      </c>
      <c r="N358" s="16" t="s">
        <v>3566</v>
      </c>
      <c r="O358" s="16" t="s">
        <v>3031</v>
      </c>
      <c r="P358" s="16" t="s">
        <v>3000</v>
      </c>
      <c r="Q358" s="16" t="s">
        <v>3032</v>
      </c>
      <c r="R358" s="55" t="s">
        <v>3005</v>
      </c>
      <c r="S358" s="55" t="s">
        <v>3012</v>
      </c>
      <c r="T358" s="12">
        <v>3</v>
      </c>
      <c r="U358" s="276">
        <v>1.07</v>
      </c>
      <c r="V358" s="276"/>
      <c r="W358" s="255">
        <v>10</v>
      </c>
      <c r="X358" s="289">
        <v>1</v>
      </c>
      <c r="Y358" s="295"/>
      <c r="Z358" s="300"/>
      <c r="AA358" s="268"/>
      <c r="AB358" s="267">
        <v>1</v>
      </c>
      <c r="AC358" s="267"/>
      <c r="AD358" s="267">
        <v>1</v>
      </c>
      <c r="AE358" s="271"/>
      <c r="AF358" s="275"/>
      <c r="AG358" s="275"/>
      <c r="AH358" s="275"/>
      <c r="AI358" s="275"/>
    </row>
    <row r="359" spans="2:35" s="48" customFormat="1" ht="36">
      <c r="B359" s="10"/>
      <c r="C359" s="29"/>
      <c r="D359" s="29"/>
      <c r="E359" s="29"/>
      <c r="F359" s="29"/>
      <c r="G359" s="125"/>
      <c r="H359" s="125"/>
      <c r="I359" s="125"/>
      <c r="J359" s="125"/>
      <c r="K359" s="125"/>
      <c r="L359" s="125"/>
      <c r="M359" s="10" t="s">
        <v>2969</v>
      </c>
      <c r="N359" s="16" t="s">
        <v>3053</v>
      </c>
      <c r="O359" s="16" t="s">
        <v>3063</v>
      </c>
      <c r="P359" s="16" t="s">
        <v>3054</v>
      </c>
      <c r="Q359" s="16" t="s">
        <v>3064</v>
      </c>
      <c r="R359" s="55" t="s">
        <v>3118</v>
      </c>
      <c r="S359" s="55"/>
      <c r="T359" s="12">
        <v>4</v>
      </c>
      <c r="U359" s="276">
        <v>0.64</v>
      </c>
      <c r="V359" s="276"/>
      <c r="W359" s="255">
        <v>20</v>
      </c>
      <c r="X359" s="289"/>
      <c r="Y359" s="295"/>
      <c r="Z359" s="300">
        <v>1</v>
      </c>
      <c r="AA359" s="268"/>
      <c r="AB359" s="267">
        <v>1</v>
      </c>
      <c r="AC359" s="267"/>
      <c r="AD359" s="267">
        <v>1</v>
      </c>
      <c r="AE359" s="271"/>
      <c r="AF359" s="275"/>
      <c r="AG359" s="275"/>
      <c r="AH359" s="275"/>
      <c r="AI359" s="275"/>
    </row>
    <row r="360" spans="2:35" s="48" customFormat="1" ht="36">
      <c r="B360" s="10"/>
      <c r="C360" s="29"/>
      <c r="D360" s="29"/>
      <c r="E360" s="29"/>
      <c r="F360" s="29"/>
      <c r="G360" s="125"/>
      <c r="H360" s="125"/>
      <c r="I360" s="125"/>
      <c r="J360" s="125"/>
      <c r="K360" s="125"/>
      <c r="L360" s="125"/>
      <c r="M360" s="10" t="s">
        <v>2970</v>
      </c>
      <c r="N360" s="16" t="s">
        <v>3059</v>
      </c>
      <c r="O360" s="16" t="s">
        <v>3060</v>
      </c>
      <c r="P360" s="16" t="s">
        <v>3055</v>
      </c>
      <c r="Q360" s="16" t="s">
        <v>3061</v>
      </c>
      <c r="R360" s="55"/>
      <c r="S360" s="55"/>
      <c r="T360" s="12">
        <v>6</v>
      </c>
      <c r="U360" s="276">
        <v>0.43</v>
      </c>
      <c r="V360" s="276"/>
      <c r="W360" s="255">
        <v>20</v>
      </c>
      <c r="X360" s="289"/>
      <c r="Y360" s="295"/>
      <c r="Z360" s="300">
        <v>1</v>
      </c>
      <c r="AA360" s="268"/>
      <c r="AB360" s="267">
        <v>1</v>
      </c>
      <c r="AC360" s="267"/>
      <c r="AD360" s="267">
        <v>1</v>
      </c>
      <c r="AE360" s="271"/>
      <c r="AF360" s="275"/>
      <c r="AG360" s="275"/>
      <c r="AH360" s="275"/>
      <c r="AI360" s="275"/>
    </row>
    <row r="361" spans="2:35" s="48" customFormat="1" ht="36">
      <c r="B361" s="10"/>
      <c r="C361" s="29"/>
      <c r="D361" s="29"/>
      <c r="E361" s="29"/>
      <c r="F361" s="29"/>
      <c r="G361" s="125"/>
      <c r="H361" s="125"/>
      <c r="I361" s="125"/>
      <c r="J361" s="125"/>
      <c r="K361" s="125"/>
      <c r="L361" s="125"/>
      <c r="M361" s="10" t="s">
        <v>2971</v>
      </c>
      <c r="N361" s="16" t="s">
        <v>3058</v>
      </c>
      <c r="O361" s="16" t="s">
        <v>3057</v>
      </c>
      <c r="P361" s="16" t="s">
        <v>3056</v>
      </c>
      <c r="Q361" s="16" t="s">
        <v>3062</v>
      </c>
      <c r="R361" s="55"/>
      <c r="S361" s="55"/>
      <c r="T361" s="12">
        <v>6</v>
      </c>
      <c r="U361" s="276">
        <v>0.43</v>
      </c>
      <c r="V361" s="276"/>
      <c r="W361" s="255">
        <v>20</v>
      </c>
      <c r="X361" s="289"/>
      <c r="Y361" s="295"/>
      <c r="Z361" s="300">
        <v>1</v>
      </c>
      <c r="AA361" s="268"/>
      <c r="AB361" s="267">
        <v>1</v>
      </c>
      <c r="AC361" s="267"/>
      <c r="AD361" s="267">
        <v>1</v>
      </c>
      <c r="AE361" s="271"/>
      <c r="AF361" s="275"/>
      <c r="AG361" s="275"/>
      <c r="AH361" s="275"/>
      <c r="AI361" s="275"/>
    </row>
    <row r="362" spans="2:35" s="48" customFormat="1" ht="36">
      <c r="B362" s="10"/>
      <c r="C362" s="29"/>
      <c r="D362" s="29"/>
      <c r="E362" s="29"/>
      <c r="F362" s="29"/>
      <c r="G362" s="125"/>
      <c r="H362" s="125"/>
      <c r="I362" s="125"/>
      <c r="J362" s="125"/>
      <c r="K362" s="125"/>
      <c r="L362" s="125"/>
      <c r="M362" s="10" t="s">
        <v>3179</v>
      </c>
      <c r="N362" s="16" t="s">
        <v>3180</v>
      </c>
      <c r="O362" s="16" t="s">
        <v>1714</v>
      </c>
      <c r="P362" s="16" t="s">
        <v>3328</v>
      </c>
      <c r="Q362" s="16" t="s">
        <v>3327</v>
      </c>
      <c r="R362" s="55"/>
      <c r="S362" s="55"/>
      <c r="T362" s="12">
        <v>8</v>
      </c>
      <c r="U362" s="276">
        <v>1</v>
      </c>
      <c r="V362" s="276"/>
      <c r="W362" s="255"/>
      <c r="X362" s="289">
        <v>1</v>
      </c>
      <c r="Y362" s="295"/>
      <c r="Z362" s="300"/>
      <c r="AA362" s="268"/>
      <c r="AB362" s="267">
        <v>1</v>
      </c>
      <c r="AC362" s="267"/>
      <c r="AD362" s="267">
        <v>1</v>
      </c>
      <c r="AE362" s="271"/>
      <c r="AF362" s="275"/>
      <c r="AG362" s="275"/>
      <c r="AH362" s="275"/>
      <c r="AI362" s="275"/>
    </row>
    <row r="363" spans="2:35" s="48" customFormat="1" ht="36">
      <c r="B363" s="10">
        <v>1040</v>
      </c>
      <c r="C363" s="29"/>
      <c r="D363" s="29"/>
      <c r="E363" s="29"/>
      <c r="F363" s="54" t="s">
        <v>546</v>
      </c>
      <c r="G363" s="125"/>
      <c r="H363" s="125"/>
      <c r="I363" s="125"/>
      <c r="J363" s="125"/>
      <c r="K363" s="125"/>
      <c r="L363" s="125"/>
      <c r="M363" s="29" t="s">
        <v>535</v>
      </c>
      <c r="N363" s="16" t="s">
        <v>937</v>
      </c>
      <c r="O363" s="16" t="s">
        <v>1701</v>
      </c>
      <c r="P363" s="16" t="s">
        <v>1350</v>
      </c>
      <c r="Q363" s="16" t="s">
        <v>1712</v>
      </c>
      <c r="R363" s="11" t="s">
        <v>1852</v>
      </c>
      <c r="S363" s="11" t="s">
        <v>249</v>
      </c>
      <c r="T363" s="12">
        <v>12</v>
      </c>
      <c r="U363" s="276">
        <v>4.21</v>
      </c>
      <c r="V363" s="276"/>
      <c r="W363" s="255">
        <v>30</v>
      </c>
      <c r="X363" s="289">
        <v>1</v>
      </c>
      <c r="Y363" s="295"/>
      <c r="Z363" s="300"/>
      <c r="AA363" s="268">
        <v>1</v>
      </c>
      <c r="AB363" s="267"/>
      <c r="AC363" s="267"/>
      <c r="AD363" s="267"/>
      <c r="AE363" s="268">
        <v>1</v>
      </c>
      <c r="AF363" s="275"/>
      <c r="AG363" s="275"/>
      <c r="AH363" s="275"/>
      <c r="AI363" s="275"/>
    </row>
    <row r="364" spans="2:35" s="48" customFormat="1" ht="36">
      <c r="B364" s="10"/>
      <c r="C364" s="29"/>
      <c r="D364" s="29"/>
      <c r="E364" s="29"/>
      <c r="F364" s="29"/>
      <c r="G364" s="125"/>
      <c r="H364" s="125"/>
      <c r="I364" s="125"/>
      <c r="J364" s="125"/>
      <c r="K364" s="125"/>
      <c r="L364" s="125"/>
      <c r="M364" s="29" t="s">
        <v>542</v>
      </c>
      <c r="N364" s="16" t="s">
        <v>81</v>
      </c>
      <c r="O364" s="16" t="s">
        <v>1703</v>
      </c>
      <c r="P364" s="16" t="s">
        <v>2086</v>
      </c>
      <c r="Q364" s="16" t="s">
        <v>1702</v>
      </c>
      <c r="R364" s="11" t="s">
        <v>1853</v>
      </c>
      <c r="S364" s="11" t="s">
        <v>251</v>
      </c>
      <c r="T364" s="12">
        <v>15</v>
      </c>
      <c r="U364" s="276">
        <v>4.78</v>
      </c>
      <c r="V364" s="276"/>
      <c r="W364" s="255">
        <v>2</v>
      </c>
      <c r="X364" s="289">
        <v>1</v>
      </c>
      <c r="Y364" s="295"/>
      <c r="Z364" s="300"/>
      <c r="AA364" s="268">
        <v>1</v>
      </c>
      <c r="AB364" s="267"/>
      <c r="AC364" s="267"/>
      <c r="AD364" s="267"/>
      <c r="AE364" s="268">
        <v>1</v>
      </c>
      <c r="AF364" s="275"/>
      <c r="AG364" s="275"/>
      <c r="AH364" s="275"/>
      <c r="AI364" s="275"/>
    </row>
    <row r="365" spans="2:35" s="48" customFormat="1" ht="36">
      <c r="B365" s="10"/>
      <c r="C365" s="29"/>
      <c r="D365" s="29"/>
      <c r="E365" s="29"/>
      <c r="F365" s="29"/>
      <c r="G365" s="125"/>
      <c r="H365" s="125"/>
      <c r="I365" s="125"/>
      <c r="J365" s="125"/>
      <c r="K365" s="125"/>
      <c r="L365" s="125"/>
      <c r="M365" s="29" t="s">
        <v>544</v>
      </c>
      <c r="N365" s="16" t="s">
        <v>231</v>
      </c>
      <c r="O365" s="16" t="s">
        <v>1704</v>
      </c>
      <c r="P365" s="16" t="s">
        <v>2281</v>
      </c>
      <c r="Q365" s="16" t="s">
        <v>1705</v>
      </c>
      <c r="R365" s="11" t="s">
        <v>1854</v>
      </c>
      <c r="S365" s="11" t="s">
        <v>236</v>
      </c>
      <c r="T365" s="12">
        <v>8</v>
      </c>
      <c r="U365" s="276"/>
      <c r="V365" s="276"/>
      <c r="W365" s="255">
        <v>22</v>
      </c>
      <c r="X365" s="289">
        <v>1</v>
      </c>
      <c r="Y365" s="295"/>
      <c r="Z365" s="300"/>
      <c r="AA365" s="268">
        <v>1</v>
      </c>
      <c r="AB365" s="267"/>
      <c r="AC365" s="267"/>
      <c r="AD365" s="267"/>
      <c r="AE365" s="268">
        <v>1</v>
      </c>
      <c r="AF365" s="275"/>
      <c r="AG365" s="275"/>
      <c r="AH365" s="275"/>
      <c r="AI365" s="275"/>
    </row>
    <row r="366" spans="2:35" s="48" customFormat="1" ht="24">
      <c r="B366" s="10"/>
      <c r="C366" s="29"/>
      <c r="D366" s="29"/>
      <c r="E366" s="29"/>
      <c r="F366" s="29"/>
      <c r="G366" s="125"/>
      <c r="H366" s="328"/>
      <c r="I366" s="328"/>
      <c r="J366" s="328"/>
      <c r="K366" s="328"/>
      <c r="L366" s="328"/>
      <c r="M366" s="135" t="s">
        <v>751</v>
      </c>
      <c r="N366" s="93" t="s">
        <v>2280</v>
      </c>
      <c r="O366" s="128" t="s">
        <v>1706</v>
      </c>
      <c r="P366" s="93" t="s">
        <v>2282</v>
      </c>
      <c r="Q366" s="128" t="s">
        <v>1707</v>
      </c>
      <c r="R366" s="106" t="s">
        <v>793</v>
      </c>
      <c r="S366" s="106" t="s">
        <v>794</v>
      </c>
      <c r="T366" s="129">
        <v>8</v>
      </c>
      <c r="U366" s="283"/>
      <c r="V366" s="283"/>
      <c r="W366" s="264">
        <v>12</v>
      </c>
      <c r="X366" s="289">
        <v>1</v>
      </c>
      <c r="Y366" s="295"/>
      <c r="Z366" s="300"/>
      <c r="AA366" s="268">
        <v>1</v>
      </c>
      <c r="AB366" s="267"/>
      <c r="AC366" s="267"/>
      <c r="AD366" s="267"/>
      <c r="AE366" s="268">
        <v>1</v>
      </c>
      <c r="AF366" s="275"/>
      <c r="AG366" s="275"/>
      <c r="AH366" s="275"/>
      <c r="AI366" s="275"/>
    </row>
    <row r="367" spans="2:35" s="48" customFormat="1" ht="24">
      <c r="B367" s="10"/>
      <c r="C367" s="29"/>
      <c r="D367" s="29"/>
      <c r="E367" s="29"/>
      <c r="F367" s="29"/>
      <c r="G367" s="134"/>
      <c r="H367" s="134"/>
      <c r="I367" s="134"/>
      <c r="J367" s="134"/>
      <c r="K367" s="134"/>
      <c r="L367" s="134"/>
      <c r="M367" s="29" t="s">
        <v>792</v>
      </c>
      <c r="N367" s="43" t="s">
        <v>1708</v>
      </c>
      <c r="O367" s="16" t="s">
        <v>1709</v>
      </c>
      <c r="P367" s="43" t="s">
        <v>1710</v>
      </c>
      <c r="Q367" s="16" t="s">
        <v>1711</v>
      </c>
      <c r="R367" s="11" t="s">
        <v>891</v>
      </c>
      <c r="S367" s="11" t="s">
        <v>890</v>
      </c>
      <c r="T367" s="12"/>
      <c r="U367" s="276"/>
      <c r="V367" s="276"/>
      <c r="W367" s="255"/>
      <c r="X367" s="289">
        <v>1</v>
      </c>
      <c r="Y367" s="295"/>
      <c r="Z367" s="300"/>
      <c r="AA367" s="268">
        <v>1</v>
      </c>
      <c r="AB367" s="267"/>
      <c r="AC367" s="267"/>
      <c r="AD367" s="267"/>
      <c r="AE367" s="268">
        <v>1</v>
      </c>
      <c r="AF367" s="275"/>
      <c r="AG367" s="275"/>
      <c r="AH367" s="275"/>
      <c r="AI367" s="275"/>
    </row>
    <row r="368" spans="2:35" s="48" customFormat="1" ht="24">
      <c r="B368" s="10"/>
      <c r="C368" s="29"/>
      <c r="D368" s="29"/>
      <c r="E368" s="29"/>
      <c r="F368" s="29"/>
      <c r="G368" s="125"/>
      <c r="H368" s="125"/>
      <c r="I368" s="125"/>
      <c r="J368" s="125"/>
      <c r="K368" s="125"/>
      <c r="L368" s="125"/>
      <c r="M368" s="29" t="s">
        <v>932</v>
      </c>
      <c r="N368" s="43" t="s">
        <v>933</v>
      </c>
      <c r="O368" s="16" t="s">
        <v>2285</v>
      </c>
      <c r="P368" s="43" t="s">
        <v>2283</v>
      </c>
      <c r="Q368" s="16" t="s">
        <v>2284</v>
      </c>
      <c r="R368" s="11" t="s">
        <v>2286</v>
      </c>
      <c r="S368" s="11" t="s">
        <v>2287</v>
      </c>
      <c r="T368" s="12">
        <v>5</v>
      </c>
      <c r="U368" s="276"/>
      <c r="V368" s="276"/>
      <c r="W368" s="255">
        <v>240</v>
      </c>
      <c r="X368" s="289">
        <v>1</v>
      </c>
      <c r="Y368" s="295"/>
      <c r="Z368" s="300"/>
      <c r="AA368" s="268">
        <v>1</v>
      </c>
      <c r="AB368" s="267"/>
      <c r="AC368" s="267"/>
      <c r="AD368" s="267"/>
      <c r="AE368" s="268">
        <v>1</v>
      </c>
      <c r="AF368" s="275"/>
      <c r="AG368" s="275"/>
      <c r="AH368" s="275"/>
      <c r="AI368" s="275"/>
    </row>
    <row r="369" spans="2:35" s="48" customFormat="1" ht="36">
      <c r="B369" s="10"/>
      <c r="C369" s="29"/>
      <c r="D369" s="29"/>
      <c r="E369" s="29"/>
      <c r="F369" s="29"/>
      <c r="G369" s="125"/>
      <c r="H369" s="125"/>
      <c r="I369" s="125"/>
      <c r="J369" s="125"/>
      <c r="K369" s="125"/>
      <c r="L369" s="125"/>
      <c r="M369" s="29" t="s">
        <v>2939</v>
      </c>
      <c r="N369" s="16" t="s">
        <v>2942</v>
      </c>
      <c r="O369" s="16" t="s">
        <v>2254</v>
      </c>
      <c r="P369" s="16" t="s">
        <v>2941</v>
      </c>
      <c r="Q369" s="16" t="s">
        <v>2940</v>
      </c>
      <c r="R369" s="11" t="s">
        <v>2943</v>
      </c>
      <c r="S369" s="11" t="s">
        <v>2944</v>
      </c>
      <c r="T369" s="12">
        <v>4</v>
      </c>
      <c r="U369" s="276"/>
      <c r="V369" s="276"/>
      <c r="W369" s="255">
        <v>7</v>
      </c>
      <c r="X369" s="289">
        <v>1</v>
      </c>
      <c r="Y369" s="295"/>
      <c r="Z369" s="300"/>
      <c r="AA369" s="268">
        <v>1</v>
      </c>
      <c r="AB369" s="267"/>
      <c r="AC369" s="267"/>
      <c r="AD369" s="267"/>
      <c r="AE369" s="268">
        <v>1</v>
      </c>
      <c r="AF369" s="275"/>
      <c r="AG369" s="275"/>
      <c r="AH369" s="275"/>
      <c r="AI369" s="275"/>
    </row>
    <row r="370" spans="2:35" s="48" customFormat="1" ht="36">
      <c r="B370" s="10">
        <v>1050</v>
      </c>
      <c r="C370" s="29"/>
      <c r="D370" s="29"/>
      <c r="E370" s="29"/>
      <c r="F370" s="53" t="s">
        <v>547</v>
      </c>
      <c r="G370" s="125"/>
      <c r="H370" s="125"/>
      <c r="I370" s="125"/>
      <c r="J370" s="125"/>
      <c r="K370" s="125"/>
      <c r="L370" s="125"/>
      <c r="M370" s="29" t="s">
        <v>795</v>
      </c>
      <c r="N370" s="16" t="s">
        <v>311</v>
      </c>
      <c r="O370" s="16" t="s">
        <v>885</v>
      </c>
      <c r="P370" s="16" t="s">
        <v>1577</v>
      </c>
      <c r="Q370" s="16" t="s">
        <v>1713</v>
      </c>
      <c r="R370" s="11" t="s">
        <v>892</v>
      </c>
      <c r="S370" s="11" t="s">
        <v>893</v>
      </c>
      <c r="T370" s="12">
        <v>8</v>
      </c>
      <c r="U370" s="276">
        <v>3.9</v>
      </c>
      <c r="V370" s="276"/>
      <c r="W370" s="255">
        <v>30</v>
      </c>
      <c r="X370" s="289">
        <v>1</v>
      </c>
      <c r="Y370" s="295"/>
      <c r="Z370" s="300"/>
      <c r="AA370" s="268">
        <v>1</v>
      </c>
      <c r="AB370" s="267"/>
      <c r="AC370" s="267"/>
      <c r="AD370" s="267"/>
      <c r="AE370" s="271"/>
      <c r="AF370" s="267">
        <v>1</v>
      </c>
      <c r="AG370" s="275"/>
      <c r="AH370" s="275"/>
      <c r="AI370" s="275"/>
    </row>
    <row r="371" spans="2:35" s="48" customFormat="1" ht="36">
      <c r="B371" s="239"/>
      <c r="C371" s="239"/>
      <c r="D371" s="239"/>
      <c r="E371" s="239"/>
      <c r="F371" s="240"/>
      <c r="G371" s="241"/>
      <c r="H371" s="241"/>
      <c r="I371" s="241"/>
      <c r="J371" s="241"/>
      <c r="K371" s="241"/>
      <c r="L371" s="241"/>
      <c r="M371" s="29" t="s">
        <v>2945</v>
      </c>
      <c r="N371" s="156" t="s">
        <v>2966</v>
      </c>
      <c r="O371" s="156" t="s">
        <v>2957</v>
      </c>
      <c r="P371" s="156" t="s">
        <v>2953</v>
      </c>
      <c r="Q371" s="156" t="s">
        <v>2962</v>
      </c>
      <c r="R371" s="242"/>
      <c r="S371" s="223"/>
      <c r="T371" s="157">
        <v>20</v>
      </c>
      <c r="U371" s="12"/>
      <c r="V371" s="12"/>
      <c r="W371" s="315"/>
      <c r="X371" s="289"/>
      <c r="Y371" s="295"/>
      <c r="Z371" s="300">
        <v>1</v>
      </c>
      <c r="AA371" s="268">
        <v>1</v>
      </c>
      <c r="AB371" s="267"/>
      <c r="AC371" s="267"/>
      <c r="AD371" s="267"/>
      <c r="AE371" s="271"/>
      <c r="AF371" s="267">
        <v>1</v>
      </c>
      <c r="AG371" s="275"/>
      <c r="AH371" s="275"/>
      <c r="AI371" s="275"/>
    </row>
    <row r="372" spans="2:35" s="48" customFormat="1" ht="24">
      <c r="B372" s="239"/>
      <c r="C372" s="239"/>
      <c r="D372" s="239"/>
      <c r="E372" s="239"/>
      <c r="F372" s="240"/>
      <c r="G372" s="241"/>
      <c r="H372" s="241"/>
      <c r="I372" s="241"/>
      <c r="J372" s="241"/>
      <c r="K372" s="241"/>
      <c r="L372" s="241"/>
      <c r="M372" s="29" t="s">
        <v>2946</v>
      </c>
      <c r="N372" s="156" t="s">
        <v>2949</v>
      </c>
      <c r="O372" s="156" t="s">
        <v>2960</v>
      </c>
      <c r="P372" s="156" t="s">
        <v>2954</v>
      </c>
      <c r="Q372" s="156" t="s">
        <v>2963</v>
      </c>
      <c r="R372" s="242"/>
      <c r="S372" s="223"/>
      <c r="T372" s="157">
        <v>5</v>
      </c>
      <c r="U372" s="12"/>
      <c r="V372" s="12"/>
      <c r="W372" s="315"/>
      <c r="X372" s="289"/>
      <c r="Y372" s="295"/>
      <c r="Z372" s="300">
        <v>1</v>
      </c>
      <c r="AA372" s="268">
        <v>1</v>
      </c>
      <c r="AB372" s="267"/>
      <c r="AC372" s="267"/>
      <c r="AD372" s="267"/>
      <c r="AE372" s="271"/>
      <c r="AF372" s="267">
        <v>1</v>
      </c>
      <c r="AG372" s="275"/>
      <c r="AH372" s="275"/>
      <c r="AI372" s="275"/>
    </row>
    <row r="373" spans="2:35" s="48" customFormat="1" ht="24">
      <c r="B373" s="239"/>
      <c r="C373" s="239"/>
      <c r="D373" s="239"/>
      <c r="E373" s="239"/>
      <c r="F373" s="240"/>
      <c r="G373" s="241"/>
      <c r="H373" s="241"/>
      <c r="I373" s="241"/>
      <c r="J373" s="241"/>
      <c r="K373" s="241"/>
      <c r="L373" s="241"/>
      <c r="M373" s="29" t="s">
        <v>2947</v>
      </c>
      <c r="N373" s="156" t="s">
        <v>2950</v>
      </c>
      <c r="O373" s="156" t="s">
        <v>2958</v>
      </c>
      <c r="P373" s="156" t="s">
        <v>2955</v>
      </c>
      <c r="Q373" s="156" t="s">
        <v>2965</v>
      </c>
      <c r="R373" s="242"/>
      <c r="S373" s="223"/>
      <c r="T373" s="157">
        <v>8</v>
      </c>
      <c r="U373" s="12"/>
      <c r="V373" s="12"/>
      <c r="W373" s="315"/>
      <c r="X373" s="289"/>
      <c r="Y373" s="295"/>
      <c r="Z373" s="300">
        <v>1</v>
      </c>
      <c r="AA373" s="268">
        <v>1</v>
      </c>
      <c r="AB373" s="267"/>
      <c r="AC373" s="267"/>
      <c r="AD373" s="267"/>
      <c r="AE373" s="271"/>
      <c r="AF373" s="267">
        <v>1</v>
      </c>
      <c r="AG373" s="275"/>
      <c r="AH373" s="275"/>
      <c r="AI373" s="275"/>
    </row>
    <row r="374" spans="2:35" s="48" customFormat="1" ht="36">
      <c r="B374" s="239"/>
      <c r="C374" s="239"/>
      <c r="D374" s="239"/>
      <c r="E374" s="239"/>
      <c r="F374" s="240"/>
      <c r="G374" s="241"/>
      <c r="H374" s="241"/>
      <c r="I374" s="241"/>
      <c r="J374" s="241"/>
      <c r="K374" s="241"/>
      <c r="L374" s="241"/>
      <c r="M374" s="29" t="s">
        <v>2948</v>
      </c>
      <c r="N374" s="156" t="s">
        <v>2951</v>
      </c>
      <c r="O374" s="156" t="s">
        <v>2961</v>
      </c>
      <c r="P374" s="156" t="s">
        <v>2956</v>
      </c>
      <c r="Q374" s="156" t="s">
        <v>2964</v>
      </c>
      <c r="R374" s="242"/>
      <c r="S374" s="223"/>
      <c r="T374" s="157">
        <v>6</v>
      </c>
      <c r="U374" s="12"/>
      <c r="V374" s="12"/>
      <c r="W374" s="315"/>
      <c r="X374" s="289"/>
      <c r="Y374" s="295"/>
      <c r="Z374" s="300">
        <v>1</v>
      </c>
      <c r="AA374" s="268">
        <v>1</v>
      </c>
      <c r="AB374" s="267"/>
      <c r="AC374" s="267"/>
      <c r="AD374" s="267"/>
      <c r="AE374" s="271"/>
      <c r="AF374" s="267">
        <v>1</v>
      </c>
      <c r="AG374" s="275"/>
      <c r="AH374" s="275"/>
      <c r="AI374" s="275"/>
    </row>
    <row r="375" spans="2:35" s="48" customFormat="1" ht="36">
      <c r="B375" s="239"/>
      <c r="C375" s="239"/>
      <c r="D375" s="239"/>
      <c r="E375" s="239"/>
      <c r="F375" s="240"/>
      <c r="G375" s="241"/>
      <c r="H375" s="241"/>
      <c r="I375" s="241"/>
      <c r="J375" s="241"/>
      <c r="K375" s="241"/>
      <c r="L375" s="241"/>
      <c r="M375" s="29" t="s">
        <v>2952</v>
      </c>
      <c r="N375" s="156" t="s">
        <v>3038</v>
      </c>
      <c r="O375" s="156" t="s">
        <v>2959</v>
      </c>
      <c r="P375" s="156" t="s">
        <v>3038</v>
      </c>
      <c r="Q375" s="156" t="s">
        <v>3318</v>
      </c>
      <c r="R375" s="242"/>
      <c r="S375" s="223"/>
      <c r="T375" s="157">
        <v>5</v>
      </c>
      <c r="U375" s="12"/>
      <c r="V375" s="12"/>
      <c r="W375" s="315"/>
      <c r="X375" s="289"/>
      <c r="Y375" s="295"/>
      <c r="Z375" s="300">
        <v>1</v>
      </c>
      <c r="AA375" s="268">
        <v>1</v>
      </c>
      <c r="AB375" s="267"/>
      <c r="AC375" s="267"/>
      <c r="AD375" s="267"/>
      <c r="AE375" s="271"/>
      <c r="AF375" s="267">
        <v>1</v>
      </c>
      <c r="AG375" s="275"/>
      <c r="AH375" s="275"/>
      <c r="AI375" s="275"/>
    </row>
    <row r="376" spans="2:35" s="48" customFormat="1" ht="48">
      <c r="B376" s="173">
        <v>2000</v>
      </c>
      <c r="C376" s="173"/>
      <c r="D376" s="173"/>
      <c r="E376" s="173"/>
      <c r="F376" s="174" t="s">
        <v>2188</v>
      </c>
      <c r="G376" s="173"/>
      <c r="H376" s="173"/>
      <c r="I376" s="173"/>
      <c r="J376" s="173"/>
      <c r="K376" s="173"/>
      <c r="L376" s="173"/>
      <c r="M376" s="173"/>
      <c r="N376" s="175"/>
      <c r="O376" s="175"/>
      <c r="P376" s="175"/>
      <c r="Q376" s="175"/>
      <c r="R376" s="176"/>
      <c r="S376" s="176"/>
      <c r="T376" s="177"/>
      <c r="U376" s="317"/>
      <c r="V376" s="317"/>
      <c r="W376" s="317"/>
      <c r="X376" s="317"/>
      <c r="Y376" s="177"/>
      <c r="Z376" s="177"/>
      <c r="AA376" s="177"/>
      <c r="AB376" s="177"/>
      <c r="AC376" s="177"/>
      <c r="AD376" s="177"/>
      <c r="AE376" s="177"/>
      <c r="AF376" s="177"/>
      <c r="AG376" s="177"/>
      <c r="AH376" s="177"/>
      <c r="AI376" s="177"/>
    </row>
    <row r="377" spans="2:35" s="48" customFormat="1" ht="48">
      <c r="B377" s="69" t="s">
        <v>627</v>
      </c>
      <c r="C377" s="333"/>
      <c r="D377" s="333"/>
      <c r="E377" s="333"/>
      <c r="F377" s="70" t="s">
        <v>595</v>
      </c>
      <c r="G377" s="120"/>
      <c r="H377" s="120"/>
      <c r="I377" s="120"/>
      <c r="J377" s="120"/>
      <c r="K377" s="120"/>
      <c r="L377" s="120"/>
      <c r="M377" s="71" t="s">
        <v>577</v>
      </c>
      <c r="N377" s="22" t="s">
        <v>2288</v>
      </c>
      <c r="O377" s="22" t="s">
        <v>2289</v>
      </c>
      <c r="P377" s="22" t="s">
        <v>2290</v>
      </c>
      <c r="Q377" s="22" t="s">
        <v>2291</v>
      </c>
      <c r="R377" s="72" t="s">
        <v>1762</v>
      </c>
      <c r="S377" s="73" t="s">
        <v>628</v>
      </c>
      <c r="T377" s="74">
        <v>9</v>
      </c>
      <c r="U377" s="318"/>
      <c r="V377" s="318"/>
      <c r="W377" s="316">
        <v>7</v>
      </c>
      <c r="X377" s="289"/>
      <c r="Y377" s="295"/>
      <c r="Z377" s="300">
        <v>1</v>
      </c>
      <c r="AA377" s="268">
        <v>1</v>
      </c>
      <c r="AB377" s="267"/>
      <c r="AC377" s="267"/>
      <c r="AD377" s="267">
        <v>1</v>
      </c>
      <c r="AE377" s="271"/>
      <c r="AF377" s="275"/>
      <c r="AG377" s="275"/>
      <c r="AH377" s="275"/>
      <c r="AI377" s="275"/>
    </row>
    <row r="378" spans="2:35" s="48" customFormat="1" ht="36">
      <c r="B378" s="75"/>
      <c r="C378" s="76"/>
      <c r="D378" s="76"/>
      <c r="E378" s="76"/>
      <c r="F378" s="76"/>
      <c r="G378" s="121"/>
      <c r="H378" s="121"/>
      <c r="I378" s="121"/>
      <c r="J378" s="121"/>
      <c r="K378" s="121"/>
      <c r="L378" s="121"/>
      <c r="M378" s="76" t="s">
        <v>585</v>
      </c>
      <c r="N378" s="43" t="s">
        <v>321</v>
      </c>
      <c r="O378" s="43" t="s">
        <v>1746</v>
      </c>
      <c r="P378" s="43" t="s">
        <v>2292</v>
      </c>
      <c r="Q378" s="43" t="s">
        <v>1747</v>
      </c>
      <c r="R378" s="44" t="s">
        <v>320</v>
      </c>
      <c r="S378" s="44" t="s">
        <v>322</v>
      </c>
      <c r="T378" s="46">
        <v>8</v>
      </c>
      <c r="U378" s="94"/>
      <c r="V378" s="94"/>
      <c r="W378" s="316">
        <v>60</v>
      </c>
      <c r="X378" s="289"/>
      <c r="Y378" s="295"/>
      <c r="Z378" s="300">
        <v>1</v>
      </c>
      <c r="AA378" s="268">
        <v>1</v>
      </c>
      <c r="AB378" s="267"/>
      <c r="AC378" s="267"/>
      <c r="AD378" s="267">
        <v>1</v>
      </c>
      <c r="AE378" s="271"/>
      <c r="AF378" s="275"/>
      <c r="AG378" s="275"/>
      <c r="AH378" s="275"/>
      <c r="AI378" s="275"/>
    </row>
    <row r="379" spans="2:35" s="48" customFormat="1" ht="48">
      <c r="B379" s="75"/>
      <c r="C379" s="76"/>
      <c r="D379" s="76"/>
      <c r="E379" s="76"/>
      <c r="F379" s="76"/>
      <c r="G379" s="121"/>
      <c r="H379" s="121"/>
      <c r="I379" s="121"/>
      <c r="J379" s="121"/>
      <c r="K379" s="121"/>
      <c r="L379" s="121"/>
      <c r="M379" s="76" t="s">
        <v>586</v>
      </c>
      <c r="N379" s="43" t="s">
        <v>2071</v>
      </c>
      <c r="O379" s="43" t="s">
        <v>2293</v>
      </c>
      <c r="P379" s="43" t="s">
        <v>1578</v>
      </c>
      <c r="Q379" s="43" t="s">
        <v>2046</v>
      </c>
      <c r="R379" s="44" t="s">
        <v>1855</v>
      </c>
      <c r="S379" s="44" t="s">
        <v>1996</v>
      </c>
      <c r="T379" s="46">
        <v>12</v>
      </c>
      <c r="U379" s="94"/>
      <c r="V379" s="94"/>
      <c r="W379" s="316">
        <v>23</v>
      </c>
      <c r="X379" s="289"/>
      <c r="Y379" s="295"/>
      <c r="Z379" s="300">
        <v>1</v>
      </c>
      <c r="AA379" s="268">
        <v>1</v>
      </c>
      <c r="AB379" s="267"/>
      <c r="AC379" s="267"/>
      <c r="AD379" s="267">
        <v>1</v>
      </c>
      <c r="AE379" s="271"/>
      <c r="AF379" s="275"/>
      <c r="AG379" s="275"/>
      <c r="AH379" s="275"/>
      <c r="AI379" s="275"/>
    </row>
    <row r="380" spans="2:35" s="48" customFormat="1" ht="36">
      <c r="B380" s="75"/>
      <c r="C380" s="76"/>
      <c r="D380" s="76"/>
      <c r="E380" s="76"/>
      <c r="F380" s="76"/>
      <c r="G380" s="121"/>
      <c r="H380" s="121"/>
      <c r="I380" s="121"/>
      <c r="J380" s="121"/>
      <c r="K380" s="121"/>
      <c r="L380" s="121"/>
      <c r="M380" s="76" t="s">
        <v>596</v>
      </c>
      <c r="N380" s="43" t="s">
        <v>334</v>
      </c>
      <c r="O380" s="43" t="s">
        <v>1748</v>
      </c>
      <c r="P380" s="43" t="s">
        <v>1763</v>
      </c>
      <c r="Q380" s="43" t="s">
        <v>1749</v>
      </c>
      <c r="R380" s="44" t="s">
        <v>335</v>
      </c>
      <c r="S380" s="44" t="s">
        <v>336</v>
      </c>
      <c r="T380" s="46">
        <v>35</v>
      </c>
      <c r="U380" s="94"/>
      <c r="V380" s="94"/>
      <c r="W380" s="316">
        <v>12</v>
      </c>
      <c r="X380" s="289"/>
      <c r="Y380" s="295"/>
      <c r="Z380" s="300">
        <v>1</v>
      </c>
      <c r="AA380" s="268">
        <v>1</v>
      </c>
      <c r="AB380" s="267"/>
      <c r="AC380" s="267"/>
      <c r="AD380" s="267">
        <v>1</v>
      </c>
      <c r="AE380" s="271"/>
      <c r="AF380" s="275"/>
      <c r="AG380" s="275"/>
      <c r="AH380" s="275"/>
      <c r="AI380" s="275"/>
    </row>
    <row r="381" spans="2:35" s="48" customFormat="1" ht="36">
      <c r="B381" s="95"/>
      <c r="C381" s="76"/>
      <c r="D381" s="76"/>
      <c r="E381" s="76"/>
      <c r="F381" s="76"/>
      <c r="G381" s="121"/>
      <c r="H381" s="121"/>
      <c r="I381" s="121"/>
      <c r="J381" s="121"/>
      <c r="K381" s="121"/>
      <c r="L381" s="121"/>
      <c r="M381" s="76" t="s">
        <v>913</v>
      </c>
      <c r="N381" s="22" t="s">
        <v>1764</v>
      </c>
      <c r="O381" s="43" t="s">
        <v>1765</v>
      </c>
      <c r="P381" s="22" t="s">
        <v>2294</v>
      </c>
      <c r="Q381" s="43" t="s">
        <v>1766</v>
      </c>
      <c r="R381" s="72" t="s">
        <v>1767</v>
      </c>
      <c r="S381" s="73" t="s">
        <v>1102</v>
      </c>
      <c r="T381" s="46">
        <v>100</v>
      </c>
      <c r="U381" s="94"/>
      <c r="V381" s="94"/>
      <c r="W381" s="316"/>
      <c r="X381" s="289"/>
      <c r="Y381" s="295"/>
      <c r="Z381" s="300">
        <v>1</v>
      </c>
      <c r="AA381" s="268">
        <v>1</v>
      </c>
      <c r="AB381" s="267"/>
      <c r="AC381" s="267"/>
      <c r="AD381" s="267">
        <v>1</v>
      </c>
      <c r="AE381" s="271"/>
      <c r="AF381" s="275"/>
      <c r="AG381" s="275"/>
      <c r="AH381" s="275"/>
      <c r="AI381" s="275"/>
    </row>
    <row r="382" spans="2:35" s="48" customFormat="1" ht="40">
      <c r="B382" s="75">
        <v>2200</v>
      </c>
      <c r="C382" s="76"/>
      <c r="D382" s="76"/>
      <c r="E382" s="76"/>
      <c r="F382" s="77" t="s">
        <v>594</v>
      </c>
      <c r="G382" s="122"/>
      <c r="H382" s="122"/>
      <c r="I382" s="122"/>
      <c r="J382" s="122"/>
      <c r="K382" s="122"/>
      <c r="L382" s="122"/>
      <c r="M382" s="76" t="s">
        <v>578</v>
      </c>
      <c r="N382" s="43" t="s">
        <v>1768</v>
      </c>
      <c r="O382" s="43" t="s">
        <v>2053</v>
      </c>
      <c r="P382" s="43" t="s">
        <v>1769</v>
      </c>
      <c r="Q382" s="43" t="s">
        <v>2295</v>
      </c>
      <c r="R382" s="44" t="s">
        <v>3116</v>
      </c>
      <c r="S382" s="44" t="s">
        <v>1997</v>
      </c>
      <c r="T382" s="46">
        <v>22</v>
      </c>
      <c r="U382" s="94"/>
      <c r="V382" s="94"/>
      <c r="W382" s="316">
        <v>5</v>
      </c>
      <c r="X382" s="289"/>
      <c r="Y382" s="295"/>
      <c r="Z382" s="300">
        <v>1</v>
      </c>
      <c r="AA382" s="268">
        <v>1</v>
      </c>
      <c r="AB382" s="267"/>
      <c r="AC382" s="267"/>
      <c r="AD382" s="267">
        <v>1</v>
      </c>
      <c r="AE382" s="271"/>
      <c r="AF382" s="275"/>
      <c r="AG382" s="275"/>
      <c r="AH382" s="275"/>
      <c r="AI382" s="275"/>
    </row>
    <row r="383" spans="2:35" s="48" customFormat="1" ht="36">
      <c r="B383" s="75"/>
      <c r="C383" s="76"/>
      <c r="D383" s="76"/>
      <c r="E383" s="76"/>
      <c r="F383" s="76"/>
      <c r="G383" s="121"/>
      <c r="H383" s="121"/>
      <c r="I383" s="121"/>
      <c r="J383" s="121"/>
      <c r="K383" s="121"/>
      <c r="L383" s="121"/>
      <c r="M383" s="76" t="s">
        <v>579</v>
      </c>
      <c r="N383" s="43" t="s">
        <v>796</v>
      </c>
      <c r="O383" s="43" t="s">
        <v>1775</v>
      </c>
      <c r="P383" s="43" t="s">
        <v>1777</v>
      </c>
      <c r="Q383" s="43" t="s">
        <v>1776</v>
      </c>
      <c r="R383" s="44" t="s">
        <v>1856</v>
      </c>
      <c r="S383" s="44" t="s">
        <v>1770</v>
      </c>
      <c r="T383" s="46">
        <v>9</v>
      </c>
      <c r="U383" s="94"/>
      <c r="V383" s="94"/>
      <c r="W383" s="316">
        <v>1</v>
      </c>
      <c r="X383" s="289"/>
      <c r="Y383" s="295"/>
      <c r="Z383" s="300">
        <v>1</v>
      </c>
      <c r="AA383" s="268">
        <v>1</v>
      </c>
      <c r="AB383" s="267"/>
      <c r="AC383" s="267"/>
      <c r="AD383" s="267">
        <v>1</v>
      </c>
      <c r="AE383" s="271"/>
      <c r="AF383" s="275"/>
      <c r="AG383" s="275"/>
      <c r="AH383" s="275"/>
      <c r="AI383" s="275"/>
    </row>
    <row r="384" spans="2:35" s="48" customFormat="1" ht="36">
      <c r="B384" s="75"/>
      <c r="C384" s="76"/>
      <c r="D384" s="76"/>
      <c r="E384" s="76"/>
      <c r="F384" s="76"/>
      <c r="G384" s="121"/>
      <c r="H384" s="121"/>
      <c r="I384" s="121"/>
      <c r="J384" s="121"/>
      <c r="K384" s="121"/>
      <c r="L384" s="121"/>
      <c r="M384" s="76" t="s">
        <v>580</v>
      </c>
      <c r="N384" s="43" t="s">
        <v>159</v>
      </c>
      <c r="O384" s="43" t="s">
        <v>1778</v>
      </c>
      <c r="P384" s="43" t="s">
        <v>2087</v>
      </c>
      <c r="Q384" s="43" t="s">
        <v>1779</v>
      </c>
      <c r="R384" s="44" t="s">
        <v>1857</v>
      </c>
      <c r="S384" s="44" t="s">
        <v>3117</v>
      </c>
      <c r="T384" s="46">
        <v>9</v>
      </c>
      <c r="U384" s="94"/>
      <c r="V384" s="94"/>
      <c r="W384" s="316">
        <v>1</v>
      </c>
      <c r="X384" s="289"/>
      <c r="Y384" s="295"/>
      <c r="Z384" s="300">
        <v>1</v>
      </c>
      <c r="AA384" s="268">
        <v>1</v>
      </c>
      <c r="AB384" s="267"/>
      <c r="AC384" s="267"/>
      <c r="AD384" s="267">
        <v>1</v>
      </c>
      <c r="AE384" s="271"/>
      <c r="AF384" s="275"/>
      <c r="AG384" s="275"/>
      <c r="AH384" s="275"/>
      <c r="AI384" s="275"/>
    </row>
    <row r="385" spans="2:35" s="48" customFormat="1" ht="36">
      <c r="B385" s="75"/>
      <c r="C385" s="76"/>
      <c r="D385" s="76"/>
      <c r="E385" s="76"/>
      <c r="F385" s="76"/>
      <c r="G385" s="121"/>
      <c r="H385" s="121"/>
      <c r="I385" s="121"/>
      <c r="J385" s="121"/>
      <c r="K385" s="121"/>
      <c r="L385" s="121"/>
      <c r="M385" s="76" t="s">
        <v>588</v>
      </c>
      <c r="N385" s="43" t="s">
        <v>2296</v>
      </c>
      <c r="O385" s="43" t="s">
        <v>1780</v>
      </c>
      <c r="P385" s="43" t="s">
        <v>2297</v>
      </c>
      <c r="Q385" s="43" t="s">
        <v>1781</v>
      </c>
      <c r="R385" s="44" t="s">
        <v>344</v>
      </c>
      <c r="S385" s="44" t="s">
        <v>345</v>
      </c>
      <c r="T385" s="46">
        <v>4</v>
      </c>
      <c r="U385" s="94">
        <v>2</v>
      </c>
      <c r="V385" s="94"/>
      <c r="W385" s="316">
        <v>25</v>
      </c>
      <c r="X385" s="289"/>
      <c r="Y385" s="295"/>
      <c r="Z385" s="300">
        <v>1</v>
      </c>
      <c r="AA385" s="268">
        <v>1</v>
      </c>
      <c r="AB385" s="267"/>
      <c r="AC385" s="267"/>
      <c r="AD385" s="267">
        <v>1</v>
      </c>
      <c r="AE385" s="271"/>
      <c r="AF385" s="275"/>
      <c r="AG385" s="275"/>
      <c r="AH385" s="275"/>
      <c r="AI385" s="275"/>
    </row>
    <row r="386" spans="2:35" s="48" customFormat="1" ht="36">
      <c r="B386" s="127">
        <v>2300</v>
      </c>
      <c r="C386" s="127"/>
      <c r="D386" s="127"/>
      <c r="E386" s="127"/>
      <c r="F386" s="130" t="s">
        <v>593</v>
      </c>
      <c r="G386" s="121"/>
      <c r="H386" s="329"/>
      <c r="I386" s="329"/>
      <c r="J386" s="329"/>
      <c r="K386" s="329"/>
      <c r="L386" s="329"/>
      <c r="M386" s="127" t="s">
        <v>589</v>
      </c>
      <c r="N386" s="128" t="s">
        <v>912</v>
      </c>
      <c r="O386" s="128" t="s">
        <v>911</v>
      </c>
      <c r="P386" s="128" t="s">
        <v>2088</v>
      </c>
      <c r="Q386" s="128" t="s">
        <v>911</v>
      </c>
      <c r="R386" s="55" t="s">
        <v>1858</v>
      </c>
      <c r="S386" s="55" t="s">
        <v>800</v>
      </c>
      <c r="T386" s="129">
        <v>10</v>
      </c>
      <c r="U386" s="94">
        <v>4</v>
      </c>
      <c r="V386" s="94"/>
      <c r="W386" s="316"/>
      <c r="X386" s="289"/>
      <c r="Y386" s="295"/>
      <c r="Z386" s="300">
        <v>1</v>
      </c>
      <c r="AA386" s="268">
        <v>1</v>
      </c>
      <c r="AB386" s="267"/>
      <c r="AC386" s="267"/>
      <c r="AD386" s="267">
        <v>1</v>
      </c>
      <c r="AE386" s="271"/>
      <c r="AF386" s="275"/>
      <c r="AG386" s="275"/>
      <c r="AH386" s="275"/>
      <c r="AI386" s="275"/>
    </row>
    <row r="387" spans="2:35" s="48" customFormat="1" ht="96">
      <c r="B387" s="114"/>
      <c r="C387" s="127"/>
      <c r="D387" s="127"/>
      <c r="E387" s="127"/>
      <c r="F387" s="114"/>
      <c r="G387" s="123"/>
      <c r="H387" s="123"/>
      <c r="I387" s="123"/>
      <c r="J387" s="123"/>
      <c r="K387" s="123"/>
      <c r="L387" s="123"/>
      <c r="M387" s="114" t="s">
        <v>590</v>
      </c>
      <c r="N387" s="128" t="s">
        <v>2299</v>
      </c>
      <c r="O387" s="128" t="s">
        <v>2298</v>
      </c>
      <c r="P387" s="128" t="s">
        <v>2300</v>
      </c>
      <c r="Q387" s="128" t="s">
        <v>2301</v>
      </c>
      <c r="R387" s="55" t="s">
        <v>1859</v>
      </c>
      <c r="S387" s="55" t="s">
        <v>1998</v>
      </c>
      <c r="T387" s="113">
        <v>22</v>
      </c>
      <c r="U387" s="94">
        <v>14</v>
      </c>
      <c r="V387" s="94"/>
      <c r="W387" s="316">
        <v>20</v>
      </c>
      <c r="X387" s="289"/>
      <c r="Y387" s="295"/>
      <c r="Z387" s="300">
        <v>1</v>
      </c>
      <c r="AA387" s="268">
        <v>1</v>
      </c>
      <c r="AB387" s="267"/>
      <c r="AC387" s="267"/>
      <c r="AD387" s="267">
        <v>1</v>
      </c>
      <c r="AE387" s="271"/>
      <c r="AF387" s="275"/>
      <c r="AG387" s="275"/>
      <c r="AH387" s="275"/>
      <c r="AI387" s="275"/>
    </row>
    <row r="388" spans="2:35" s="48" customFormat="1" ht="96">
      <c r="B388" s="127"/>
      <c r="C388" s="127"/>
      <c r="D388" s="127"/>
      <c r="E388" s="127"/>
      <c r="F388" s="127"/>
      <c r="G388" s="123"/>
      <c r="H388" s="123"/>
      <c r="I388" s="123"/>
      <c r="J388" s="123"/>
      <c r="K388" s="123"/>
      <c r="L388" s="123"/>
      <c r="M388" s="127" t="s">
        <v>591</v>
      </c>
      <c r="N388" s="128" t="s">
        <v>2305</v>
      </c>
      <c r="O388" s="128" t="s">
        <v>2304</v>
      </c>
      <c r="P388" s="128" t="s">
        <v>2303</v>
      </c>
      <c r="Q388" s="128" t="s">
        <v>2302</v>
      </c>
      <c r="R388" s="55" t="s">
        <v>1860</v>
      </c>
      <c r="S388" s="55" t="s">
        <v>1999</v>
      </c>
      <c r="T388" s="129">
        <v>18</v>
      </c>
      <c r="U388" s="94">
        <v>10</v>
      </c>
      <c r="V388" s="94"/>
      <c r="W388" s="316">
        <v>10</v>
      </c>
      <c r="X388" s="289"/>
      <c r="Y388" s="295"/>
      <c r="Z388" s="300">
        <v>1</v>
      </c>
      <c r="AA388" s="268">
        <v>1</v>
      </c>
      <c r="AB388" s="267"/>
      <c r="AC388" s="267"/>
      <c r="AD388" s="267">
        <v>1</v>
      </c>
      <c r="AE388" s="271"/>
      <c r="AF388" s="275"/>
      <c r="AG388" s="275"/>
      <c r="AH388" s="275"/>
      <c r="AI388" s="275"/>
    </row>
    <row r="389" spans="2:35" s="48" customFormat="1" ht="96">
      <c r="B389" s="114"/>
      <c r="C389" s="127"/>
      <c r="D389" s="127"/>
      <c r="E389" s="127"/>
      <c r="F389" s="114"/>
      <c r="G389" s="123"/>
      <c r="H389" s="123"/>
      <c r="I389" s="123"/>
      <c r="J389" s="123"/>
      <c r="K389" s="123"/>
      <c r="L389" s="123"/>
      <c r="M389" s="114" t="s">
        <v>592</v>
      </c>
      <c r="N389" s="112" t="s">
        <v>2306</v>
      </c>
      <c r="O389" s="128" t="s">
        <v>2307</v>
      </c>
      <c r="P389" s="128" t="s">
        <v>2308</v>
      </c>
      <c r="Q389" s="128" t="s">
        <v>2309</v>
      </c>
      <c r="R389" s="55" t="s">
        <v>1861</v>
      </c>
      <c r="S389" s="55" t="s">
        <v>2000</v>
      </c>
      <c r="T389" s="113">
        <v>14.5</v>
      </c>
      <c r="U389" s="94">
        <v>8</v>
      </c>
      <c r="V389" s="94"/>
      <c r="W389" s="316">
        <v>10</v>
      </c>
      <c r="X389" s="289"/>
      <c r="Y389" s="295"/>
      <c r="Z389" s="300">
        <v>1</v>
      </c>
      <c r="AA389" s="268">
        <v>1</v>
      </c>
      <c r="AB389" s="267"/>
      <c r="AC389" s="267"/>
      <c r="AD389" s="267">
        <v>1</v>
      </c>
      <c r="AE389" s="271"/>
      <c r="AF389" s="275"/>
      <c r="AG389" s="275"/>
      <c r="AH389" s="275"/>
      <c r="AI389" s="275"/>
    </row>
    <row r="390" spans="2:35" s="48" customFormat="1" ht="36">
      <c r="B390" s="116" t="s">
        <v>629</v>
      </c>
      <c r="C390" s="116"/>
      <c r="D390" s="116"/>
      <c r="E390" s="116"/>
      <c r="F390" s="115" t="s">
        <v>898</v>
      </c>
      <c r="G390" s="117"/>
      <c r="H390" s="117"/>
      <c r="I390" s="117"/>
      <c r="J390" s="117"/>
      <c r="K390" s="117"/>
      <c r="L390" s="117"/>
      <c r="M390" s="114" t="s">
        <v>581</v>
      </c>
      <c r="N390" s="112" t="s">
        <v>86</v>
      </c>
      <c r="O390" s="128" t="s">
        <v>902</v>
      </c>
      <c r="P390" s="128" t="s">
        <v>2089</v>
      </c>
      <c r="Q390" s="128" t="s">
        <v>897</v>
      </c>
      <c r="R390" s="55" t="s">
        <v>1862</v>
      </c>
      <c r="S390" s="55" t="s">
        <v>754</v>
      </c>
      <c r="T390" s="113">
        <v>18</v>
      </c>
      <c r="U390" s="94">
        <v>6</v>
      </c>
      <c r="V390" s="94"/>
      <c r="W390" s="316">
        <v>6</v>
      </c>
      <c r="X390" s="289"/>
      <c r="Y390" s="295"/>
      <c r="Z390" s="300">
        <v>1</v>
      </c>
      <c r="AA390" s="268"/>
      <c r="AB390" s="267">
        <v>1</v>
      </c>
      <c r="AC390" s="267"/>
      <c r="AD390" s="267"/>
      <c r="AE390" s="271"/>
      <c r="AF390" s="275"/>
      <c r="AG390" s="267">
        <v>1</v>
      </c>
      <c r="AH390" s="275"/>
      <c r="AI390" s="275"/>
    </row>
    <row r="391" spans="2:35" s="48" customFormat="1" ht="24">
      <c r="B391" s="114"/>
      <c r="C391" s="127"/>
      <c r="D391" s="127"/>
      <c r="E391" s="127"/>
      <c r="F391" s="114"/>
      <c r="G391" s="117"/>
      <c r="H391" s="117"/>
      <c r="I391" s="117"/>
      <c r="J391" s="117"/>
      <c r="K391" s="117"/>
      <c r="L391" s="117"/>
      <c r="M391" s="114" t="s">
        <v>582</v>
      </c>
      <c r="N391" s="112" t="s">
        <v>85</v>
      </c>
      <c r="O391" s="128" t="s">
        <v>903</v>
      </c>
      <c r="P391" s="128" t="s">
        <v>2090</v>
      </c>
      <c r="Q391" s="128" t="s">
        <v>901</v>
      </c>
      <c r="R391" s="55" t="s">
        <v>1863</v>
      </c>
      <c r="S391" s="55" t="s">
        <v>755</v>
      </c>
      <c r="T391" s="113">
        <v>45</v>
      </c>
      <c r="U391" s="94">
        <v>18</v>
      </c>
      <c r="V391" s="94"/>
      <c r="W391" s="316">
        <v>2</v>
      </c>
      <c r="X391" s="289"/>
      <c r="Y391" s="295"/>
      <c r="Z391" s="300">
        <v>1</v>
      </c>
      <c r="AA391" s="268"/>
      <c r="AB391" s="267">
        <v>1</v>
      </c>
      <c r="AC391" s="267"/>
      <c r="AD391" s="267"/>
      <c r="AE391" s="271"/>
      <c r="AF391" s="275"/>
      <c r="AG391" s="267">
        <v>1</v>
      </c>
      <c r="AH391" s="275"/>
      <c r="AI391" s="275"/>
    </row>
    <row r="392" spans="2:35" s="48" customFormat="1" ht="24">
      <c r="B392" s="114"/>
      <c r="C392" s="127"/>
      <c r="D392" s="127"/>
      <c r="E392" s="127"/>
      <c r="F392" s="114"/>
      <c r="G392" s="117"/>
      <c r="H392" s="117"/>
      <c r="I392" s="117"/>
      <c r="J392" s="117"/>
      <c r="K392" s="117"/>
      <c r="L392" s="117"/>
      <c r="M392" s="114" t="s">
        <v>583</v>
      </c>
      <c r="N392" s="112" t="s">
        <v>84</v>
      </c>
      <c r="O392" s="128" t="s">
        <v>904</v>
      </c>
      <c r="P392" s="128" t="s">
        <v>2091</v>
      </c>
      <c r="Q392" s="128" t="s">
        <v>899</v>
      </c>
      <c r="R392" s="55" t="s">
        <v>1864</v>
      </c>
      <c r="S392" s="55" t="s">
        <v>2001</v>
      </c>
      <c r="T392" s="113">
        <v>35</v>
      </c>
      <c r="U392" s="283">
        <v>18</v>
      </c>
      <c r="V392" s="283"/>
      <c r="W392" s="264">
        <v>5</v>
      </c>
      <c r="X392" s="289"/>
      <c r="Y392" s="295"/>
      <c r="Z392" s="300">
        <v>1</v>
      </c>
      <c r="AA392" s="268"/>
      <c r="AB392" s="267">
        <v>1</v>
      </c>
      <c r="AC392" s="267"/>
      <c r="AD392" s="267"/>
      <c r="AE392" s="268">
        <v>1</v>
      </c>
      <c r="AF392" s="275"/>
      <c r="AG392" s="275"/>
      <c r="AH392" s="275"/>
      <c r="AI392" s="275"/>
    </row>
    <row r="393" spans="2:35" s="48" customFormat="1" ht="36">
      <c r="B393" s="114"/>
      <c r="C393" s="127"/>
      <c r="D393" s="127"/>
      <c r="E393" s="127"/>
      <c r="F393" s="114"/>
      <c r="G393" s="117"/>
      <c r="H393" s="117"/>
      <c r="I393" s="117"/>
      <c r="J393" s="117"/>
      <c r="K393" s="117"/>
      <c r="L393" s="117"/>
      <c r="M393" s="114" t="s">
        <v>584</v>
      </c>
      <c r="N393" s="112" t="s">
        <v>83</v>
      </c>
      <c r="O393" s="128" t="s">
        <v>905</v>
      </c>
      <c r="P393" s="128" t="s">
        <v>2092</v>
      </c>
      <c r="Q393" s="128" t="s">
        <v>900</v>
      </c>
      <c r="R393" s="55" t="s">
        <v>1865</v>
      </c>
      <c r="S393" s="55" t="s">
        <v>756</v>
      </c>
      <c r="T393" s="113">
        <v>90</v>
      </c>
      <c r="U393" s="283">
        <v>56</v>
      </c>
      <c r="V393" s="283"/>
      <c r="W393" s="264">
        <v>1</v>
      </c>
      <c r="X393" s="289"/>
      <c r="Y393" s="295"/>
      <c r="Z393" s="300">
        <v>1</v>
      </c>
      <c r="AA393" s="268"/>
      <c r="AB393" s="267">
        <v>1</v>
      </c>
      <c r="AC393" s="267"/>
      <c r="AD393" s="267"/>
      <c r="AE393" s="268">
        <v>1</v>
      </c>
      <c r="AF393" s="275"/>
      <c r="AG393" s="275"/>
      <c r="AH393" s="275"/>
      <c r="AI393" s="275"/>
    </row>
    <row r="394" spans="2:35" s="48" customFormat="1" ht="48">
      <c r="B394" s="118"/>
      <c r="C394" s="118"/>
      <c r="D394" s="118"/>
      <c r="E394" s="118"/>
      <c r="F394" s="118"/>
      <c r="G394" s="119"/>
      <c r="H394" s="119"/>
      <c r="I394" s="119"/>
      <c r="J394" s="119"/>
      <c r="K394" s="119"/>
      <c r="L394" s="119"/>
      <c r="M394" s="118" t="s">
        <v>587</v>
      </c>
      <c r="N394" s="112" t="s">
        <v>325</v>
      </c>
      <c r="O394" s="93" t="s">
        <v>906</v>
      </c>
      <c r="P394" s="93" t="s">
        <v>2093</v>
      </c>
      <c r="Q394" s="93" t="s">
        <v>907</v>
      </c>
      <c r="R394" s="23" t="s">
        <v>1866</v>
      </c>
      <c r="S394" s="55" t="s">
        <v>2002</v>
      </c>
      <c r="T394" s="113">
        <v>9</v>
      </c>
      <c r="U394" s="283">
        <v>5</v>
      </c>
      <c r="V394" s="283"/>
      <c r="W394" s="264">
        <v>20</v>
      </c>
      <c r="X394" s="289"/>
      <c r="Y394" s="295"/>
      <c r="Z394" s="300">
        <v>1</v>
      </c>
      <c r="AA394" s="268"/>
      <c r="AB394" s="267">
        <v>1</v>
      </c>
      <c r="AC394" s="267"/>
      <c r="AD394" s="267"/>
      <c r="AE394" s="271"/>
      <c r="AF394" s="275"/>
      <c r="AG394" s="275"/>
      <c r="AH394" s="275"/>
      <c r="AI394" s="275"/>
    </row>
    <row r="395" spans="2:35" s="48" customFormat="1" ht="72">
      <c r="B395" s="118"/>
      <c r="C395" s="118"/>
      <c r="D395" s="118"/>
      <c r="E395" s="118"/>
      <c r="F395" s="118"/>
      <c r="G395" s="119"/>
      <c r="H395" s="119"/>
      <c r="I395" s="119"/>
      <c r="J395" s="119"/>
      <c r="K395" s="119"/>
      <c r="L395" s="119"/>
      <c r="M395" s="118" t="s">
        <v>597</v>
      </c>
      <c r="N395" s="151" t="s">
        <v>1121</v>
      </c>
      <c r="O395" s="43" t="s">
        <v>908</v>
      </c>
      <c r="P395" s="93" t="s">
        <v>1120</v>
      </c>
      <c r="Q395" s="93" t="s">
        <v>1119</v>
      </c>
      <c r="R395" s="23" t="s">
        <v>342</v>
      </c>
      <c r="S395" s="55" t="s">
        <v>2003</v>
      </c>
      <c r="T395" s="94">
        <v>250</v>
      </c>
      <c r="U395" s="279"/>
      <c r="V395" s="279"/>
      <c r="W395" s="257"/>
      <c r="X395" s="289"/>
      <c r="Y395" s="295"/>
      <c r="Z395" s="300">
        <v>1</v>
      </c>
      <c r="AA395" s="268"/>
      <c r="AB395" s="267"/>
      <c r="AC395" s="267"/>
      <c r="AD395" s="267">
        <v>1</v>
      </c>
      <c r="AE395" s="271"/>
      <c r="AF395" s="275"/>
      <c r="AG395" s="275"/>
      <c r="AH395" s="275"/>
      <c r="AI395" s="275"/>
    </row>
    <row r="396" spans="2:35" s="48" customFormat="1" ht="72">
      <c r="B396" s="75"/>
      <c r="C396" s="76"/>
      <c r="D396" s="76"/>
      <c r="E396" s="76"/>
      <c r="F396" s="79"/>
      <c r="G396" s="117"/>
      <c r="H396" s="154"/>
      <c r="I396" s="154"/>
      <c r="J396" s="154"/>
      <c r="K396" s="154"/>
      <c r="L396" s="154"/>
      <c r="M396" s="76" t="s">
        <v>598</v>
      </c>
      <c r="N396" s="43" t="s">
        <v>910</v>
      </c>
      <c r="O396" s="43" t="s">
        <v>909</v>
      </c>
      <c r="P396" s="43" t="s">
        <v>910</v>
      </c>
      <c r="Q396" s="43" t="s">
        <v>2036</v>
      </c>
      <c r="R396" s="44" t="s">
        <v>343</v>
      </c>
      <c r="S396" s="44" t="s">
        <v>350</v>
      </c>
      <c r="T396" s="46">
        <v>195</v>
      </c>
      <c r="U396" s="94"/>
      <c r="V396" s="94"/>
      <c r="W396" s="316"/>
      <c r="X396" s="289"/>
      <c r="Y396" s="295"/>
      <c r="Z396" s="300">
        <v>1</v>
      </c>
      <c r="AA396" s="268"/>
      <c r="AB396" s="267"/>
      <c r="AC396" s="267"/>
      <c r="AD396" s="267">
        <v>1</v>
      </c>
      <c r="AE396" s="271"/>
      <c r="AF396" s="275"/>
      <c r="AG396" s="275"/>
      <c r="AH396" s="275"/>
      <c r="AI396" s="275"/>
    </row>
    <row r="397" spans="2:35" s="48" customFormat="1" ht="48">
      <c r="B397" s="95"/>
      <c r="C397" s="76"/>
      <c r="D397" s="76"/>
      <c r="E397" s="76"/>
      <c r="F397" s="79"/>
      <c r="G397" s="154"/>
      <c r="H397" s="154"/>
      <c r="I397" s="154"/>
      <c r="J397" s="154"/>
      <c r="K397" s="154"/>
      <c r="L397" s="154"/>
      <c r="M397" s="76" t="s">
        <v>927</v>
      </c>
      <c r="N397" s="43" t="s">
        <v>1885</v>
      </c>
      <c r="O397" s="128" t="s">
        <v>1793</v>
      </c>
      <c r="P397" s="43" t="s">
        <v>2094</v>
      </c>
      <c r="Q397" s="128" t="s">
        <v>1793</v>
      </c>
      <c r="R397" s="23" t="s">
        <v>1867</v>
      </c>
      <c r="S397" s="44" t="s">
        <v>2004</v>
      </c>
      <c r="T397" s="46">
        <v>55</v>
      </c>
      <c r="U397" s="94">
        <v>35</v>
      </c>
      <c r="V397" s="94"/>
      <c r="W397" s="316"/>
      <c r="X397" s="289"/>
      <c r="Y397" s="295"/>
      <c r="Z397" s="300">
        <v>1</v>
      </c>
      <c r="AA397" s="268"/>
      <c r="AB397" s="267"/>
      <c r="AC397" s="267"/>
      <c r="AD397" s="267"/>
      <c r="AE397" s="271"/>
      <c r="AF397" s="275"/>
      <c r="AG397" s="267">
        <v>1</v>
      </c>
      <c r="AH397" s="275"/>
      <c r="AI397" s="275"/>
    </row>
    <row r="398" spans="2:35" s="48" customFormat="1" ht="48">
      <c r="B398" s="95"/>
      <c r="C398" s="76"/>
      <c r="D398" s="76"/>
      <c r="E398" s="76"/>
      <c r="F398" s="79"/>
      <c r="G398" s="154"/>
      <c r="H398" s="154"/>
      <c r="I398" s="154"/>
      <c r="J398" s="154"/>
      <c r="K398" s="154"/>
      <c r="L398" s="154"/>
      <c r="M398" s="76" t="s">
        <v>1098</v>
      </c>
      <c r="N398" s="43" t="s">
        <v>3123</v>
      </c>
      <c r="O398" s="250"/>
      <c r="P398" s="43"/>
      <c r="Q398" s="128"/>
      <c r="R398" s="44"/>
      <c r="S398" s="44"/>
      <c r="T398" s="46"/>
      <c r="U398" s="94"/>
      <c r="V398" s="94"/>
      <c r="W398" s="316"/>
      <c r="X398" s="289"/>
      <c r="Y398" s="295"/>
      <c r="Z398" s="300">
        <v>1</v>
      </c>
      <c r="AA398" s="268"/>
      <c r="AB398" s="267">
        <v>1</v>
      </c>
      <c r="AC398" s="267"/>
      <c r="AD398" s="267">
        <v>1</v>
      </c>
      <c r="AE398" s="271"/>
      <c r="AF398" s="275"/>
      <c r="AG398" s="275"/>
      <c r="AH398" s="275"/>
      <c r="AI398" s="275"/>
    </row>
    <row r="399" spans="2:35" s="48" customFormat="1" ht="48">
      <c r="B399" s="95"/>
      <c r="C399" s="76"/>
      <c r="D399" s="76"/>
      <c r="E399" s="76"/>
      <c r="F399" s="79"/>
      <c r="G399" s="154"/>
      <c r="H399" s="154"/>
      <c r="I399" s="154"/>
      <c r="J399" s="154"/>
      <c r="K399" s="154"/>
      <c r="L399" s="154"/>
      <c r="M399" s="76" t="s">
        <v>2886</v>
      </c>
      <c r="N399" s="43" t="s">
        <v>2888</v>
      </c>
      <c r="O399" s="43" t="s">
        <v>2889</v>
      </c>
      <c r="P399" s="43" t="s">
        <v>2888</v>
      </c>
      <c r="Q399" s="93" t="s">
        <v>2885</v>
      </c>
      <c r="R399" s="44" t="s">
        <v>3145</v>
      </c>
      <c r="S399" s="44" t="s">
        <v>2109</v>
      </c>
      <c r="T399" s="46"/>
      <c r="U399" s="94"/>
      <c r="V399" s="94"/>
      <c r="W399" s="316"/>
      <c r="X399" s="289"/>
      <c r="Y399" s="295"/>
      <c r="Z399" s="300">
        <v>1</v>
      </c>
      <c r="AA399" s="268"/>
      <c r="AB399" s="267">
        <v>1</v>
      </c>
      <c r="AC399" s="267"/>
      <c r="AD399" s="267">
        <v>1</v>
      </c>
      <c r="AE399" s="271"/>
      <c r="AF399" s="275"/>
      <c r="AG399" s="275"/>
      <c r="AH399" s="275"/>
      <c r="AI399" s="275"/>
    </row>
    <row r="400" spans="2:35" s="48" customFormat="1" ht="48">
      <c r="B400" s="95"/>
      <c r="C400" s="76"/>
      <c r="D400" s="76"/>
      <c r="E400" s="76"/>
      <c r="F400" s="79"/>
      <c r="G400" s="154"/>
      <c r="H400" s="154"/>
      <c r="I400" s="154"/>
      <c r="J400" s="154"/>
      <c r="K400" s="154"/>
      <c r="L400" s="154"/>
      <c r="M400" s="76" t="s">
        <v>2887</v>
      </c>
      <c r="N400" s="43" t="s">
        <v>2882</v>
      </c>
      <c r="O400" s="43" t="s">
        <v>2891</v>
      </c>
      <c r="P400" s="43" t="s">
        <v>2882</v>
      </c>
      <c r="Q400" s="93" t="s">
        <v>2884</v>
      </c>
      <c r="R400" s="44" t="s">
        <v>3141</v>
      </c>
      <c r="S400" s="44" t="s">
        <v>2108</v>
      </c>
      <c r="T400" s="46"/>
      <c r="U400" s="94"/>
      <c r="V400" s="94"/>
      <c r="W400" s="316"/>
      <c r="X400" s="289"/>
      <c r="Y400" s="295"/>
      <c r="Z400" s="300">
        <v>1</v>
      </c>
      <c r="AA400" s="268"/>
      <c r="AB400" s="267">
        <v>1</v>
      </c>
      <c r="AC400" s="267"/>
      <c r="AD400" s="267">
        <v>1</v>
      </c>
      <c r="AE400" s="271"/>
      <c r="AF400" s="275"/>
      <c r="AG400" s="275"/>
      <c r="AH400" s="275"/>
      <c r="AI400" s="275"/>
    </row>
    <row r="401" spans="2:35" s="48" customFormat="1" ht="48">
      <c r="B401" s="95"/>
      <c r="C401" s="76"/>
      <c r="D401" s="76"/>
      <c r="E401" s="76"/>
      <c r="F401" s="79"/>
      <c r="G401" s="154"/>
      <c r="H401" s="154"/>
      <c r="I401" s="154"/>
      <c r="J401" s="154"/>
      <c r="K401" s="154"/>
      <c r="L401" s="154"/>
      <c r="M401" s="76" t="s">
        <v>3122</v>
      </c>
      <c r="N401" s="43" t="s">
        <v>2883</v>
      </c>
      <c r="O401" s="43" t="s">
        <v>2890</v>
      </c>
      <c r="P401" s="43" t="s">
        <v>2883</v>
      </c>
      <c r="Q401" s="93" t="s">
        <v>3138</v>
      </c>
      <c r="R401" s="44" t="s">
        <v>3146</v>
      </c>
      <c r="S401" s="44" t="s">
        <v>2109</v>
      </c>
      <c r="T401" s="46"/>
      <c r="U401" s="94"/>
      <c r="V401" s="94"/>
      <c r="W401" s="316"/>
      <c r="X401" s="289"/>
      <c r="Y401" s="295"/>
      <c r="Z401" s="300">
        <v>1</v>
      </c>
      <c r="AA401" s="268"/>
      <c r="AB401" s="267">
        <v>1</v>
      </c>
      <c r="AC401" s="267"/>
      <c r="AD401" s="267">
        <v>1</v>
      </c>
      <c r="AE401" s="271"/>
      <c r="AF401" s="275"/>
      <c r="AG401" s="275"/>
      <c r="AH401" s="275"/>
      <c r="AI401" s="275"/>
    </row>
    <row r="402" spans="2:35" s="48" customFormat="1" ht="48">
      <c r="B402" s="95"/>
      <c r="C402" s="76"/>
      <c r="D402" s="76"/>
      <c r="E402" s="76"/>
      <c r="F402" s="79"/>
      <c r="G402" s="154"/>
      <c r="H402" s="154"/>
      <c r="I402" s="154"/>
      <c r="J402" s="154"/>
      <c r="K402" s="154"/>
      <c r="L402" s="154"/>
      <c r="M402" s="76" t="s">
        <v>3124</v>
      </c>
      <c r="N402" s="43" t="s">
        <v>3129</v>
      </c>
      <c r="O402" s="43" t="s">
        <v>3132</v>
      </c>
      <c r="P402" s="43" t="s">
        <v>3137</v>
      </c>
      <c r="Q402" s="93" t="s">
        <v>2885</v>
      </c>
      <c r="R402" s="44" t="s">
        <v>3142</v>
      </c>
      <c r="S402" s="44" t="s">
        <v>3130</v>
      </c>
      <c r="T402" s="46"/>
      <c r="U402" s="94"/>
      <c r="V402" s="94"/>
      <c r="W402" s="316"/>
      <c r="X402" s="289"/>
      <c r="Y402" s="295"/>
      <c r="Z402" s="300">
        <v>1</v>
      </c>
      <c r="AA402" s="268"/>
      <c r="AB402" s="267">
        <v>1</v>
      </c>
      <c r="AC402" s="267"/>
      <c r="AD402" s="267">
        <v>1</v>
      </c>
      <c r="AE402" s="271"/>
      <c r="AF402" s="275"/>
      <c r="AG402" s="275"/>
      <c r="AH402" s="275"/>
      <c r="AI402" s="275"/>
    </row>
    <row r="403" spans="2:35" s="48" customFormat="1" ht="48">
      <c r="B403" s="95"/>
      <c r="C403" s="76"/>
      <c r="D403" s="76"/>
      <c r="E403" s="76"/>
      <c r="F403" s="79"/>
      <c r="G403" s="154"/>
      <c r="H403" s="154"/>
      <c r="I403" s="154"/>
      <c r="J403" s="154"/>
      <c r="K403" s="154"/>
      <c r="L403" s="154"/>
      <c r="M403" s="76" t="s">
        <v>3125</v>
      </c>
      <c r="N403" s="43" t="s">
        <v>3128</v>
      </c>
      <c r="O403" s="43" t="s">
        <v>3133</v>
      </c>
      <c r="P403" s="43" t="s">
        <v>3136</v>
      </c>
      <c r="Q403" s="93" t="s">
        <v>3139</v>
      </c>
      <c r="R403" s="44" t="s">
        <v>3143</v>
      </c>
      <c r="S403" s="44" t="s">
        <v>3131</v>
      </c>
      <c r="T403" s="46"/>
      <c r="U403" s="94"/>
      <c r="V403" s="94"/>
      <c r="W403" s="316"/>
      <c r="X403" s="289"/>
      <c r="Y403" s="295"/>
      <c r="Z403" s="300">
        <v>1</v>
      </c>
      <c r="AA403" s="268"/>
      <c r="AB403" s="267">
        <v>1</v>
      </c>
      <c r="AC403" s="267"/>
      <c r="AD403" s="267">
        <v>1</v>
      </c>
      <c r="AE403" s="271"/>
      <c r="AF403" s="275"/>
      <c r="AG403" s="275"/>
      <c r="AH403" s="275"/>
      <c r="AI403" s="275"/>
    </row>
    <row r="404" spans="2:35" s="48" customFormat="1" ht="48">
      <c r="B404" s="95"/>
      <c r="C404" s="76"/>
      <c r="D404" s="76"/>
      <c r="E404" s="76"/>
      <c r="F404" s="79"/>
      <c r="G404" s="154"/>
      <c r="H404" s="154"/>
      <c r="I404" s="154"/>
      <c r="J404" s="154"/>
      <c r="K404" s="154"/>
      <c r="L404" s="154"/>
      <c r="M404" s="76" t="s">
        <v>3126</v>
      </c>
      <c r="N404" s="43" t="s">
        <v>3127</v>
      </c>
      <c r="O404" s="43" t="s">
        <v>3134</v>
      </c>
      <c r="P404" s="43" t="s">
        <v>3135</v>
      </c>
      <c r="Q404" s="93" t="s">
        <v>3138</v>
      </c>
      <c r="R404" s="44" t="s">
        <v>3144</v>
      </c>
      <c r="S404" s="44" t="s">
        <v>3130</v>
      </c>
      <c r="T404" s="46"/>
      <c r="U404" s="94"/>
      <c r="V404" s="94"/>
      <c r="W404" s="316"/>
      <c r="X404" s="289"/>
      <c r="Y404" s="295"/>
      <c r="Z404" s="300">
        <v>1</v>
      </c>
      <c r="AA404" s="268"/>
      <c r="AB404" s="267">
        <v>1</v>
      </c>
      <c r="AC404" s="267"/>
      <c r="AD404" s="267">
        <v>1</v>
      </c>
      <c r="AE404" s="271"/>
      <c r="AF404" s="275"/>
      <c r="AG404" s="275"/>
      <c r="AH404" s="275"/>
      <c r="AI404" s="275"/>
    </row>
    <row r="405" spans="2:35" s="48" customFormat="1" ht="48">
      <c r="B405" s="95"/>
      <c r="C405" s="76"/>
      <c r="D405" s="76"/>
      <c r="E405" s="76"/>
      <c r="F405" s="79"/>
      <c r="G405" s="154"/>
      <c r="H405" s="154"/>
      <c r="I405" s="154"/>
      <c r="J405" s="154"/>
      <c r="K405" s="154"/>
      <c r="L405" s="154"/>
      <c r="M405" s="76" t="s">
        <v>1099</v>
      </c>
      <c r="N405" s="43" t="s">
        <v>2310</v>
      </c>
      <c r="O405" s="43" t="s">
        <v>1792</v>
      </c>
      <c r="P405" s="43" t="s">
        <v>2310</v>
      </c>
      <c r="Q405" s="93" t="s">
        <v>1314</v>
      </c>
      <c r="R405" s="44" t="s">
        <v>2486</v>
      </c>
      <c r="S405" s="44" t="s">
        <v>2827</v>
      </c>
      <c r="T405" s="46">
        <v>5</v>
      </c>
      <c r="U405" s="94">
        <v>1.5</v>
      </c>
      <c r="V405" s="94"/>
      <c r="W405" s="316">
        <v>33</v>
      </c>
      <c r="X405" s="289"/>
      <c r="Y405" s="295"/>
      <c r="Z405" s="300">
        <v>1</v>
      </c>
      <c r="AA405" s="268"/>
      <c r="AB405" s="267">
        <v>1</v>
      </c>
      <c r="AC405" s="267"/>
      <c r="AD405" s="267">
        <v>1</v>
      </c>
      <c r="AE405" s="271"/>
      <c r="AF405" s="275"/>
      <c r="AG405" s="275"/>
      <c r="AH405" s="267">
        <v>1</v>
      </c>
      <c r="AI405" s="275"/>
    </row>
    <row r="406" spans="2:35" s="48" customFormat="1" ht="60">
      <c r="B406" s="95"/>
      <c r="C406" s="76"/>
      <c r="D406" s="76"/>
      <c r="E406" s="76"/>
      <c r="F406" s="79"/>
      <c r="G406" s="154"/>
      <c r="H406" s="154"/>
      <c r="I406" s="154"/>
      <c r="J406" s="154"/>
      <c r="K406" s="154"/>
      <c r="L406" s="154"/>
      <c r="M406" s="76" t="s">
        <v>1100</v>
      </c>
      <c r="N406" s="43" t="s">
        <v>2313</v>
      </c>
      <c r="O406" s="43" t="s">
        <v>2828</v>
      </c>
      <c r="P406" s="43" t="s">
        <v>2314</v>
      </c>
      <c r="Q406" s="93" t="s">
        <v>2829</v>
      </c>
      <c r="R406" s="44" t="s">
        <v>2487</v>
      </c>
      <c r="S406" s="44" t="s">
        <v>2830</v>
      </c>
      <c r="T406" s="46">
        <v>5</v>
      </c>
      <c r="U406" s="94">
        <v>1.5</v>
      </c>
      <c r="V406" s="94"/>
      <c r="W406" s="316">
        <v>34</v>
      </c>
      <c r="X406" s="289"/>
      <c r="Y406" s="295"/>
      <c r="Z406" s="300">
        <v>1</v>
      </c>
      <c r="AA406" s="268"/>
      <c r="AB406" s="267">
        <v>1</v>
      </c>
      <c r="AC406" s="267"/>
      <c r="AD406" s="267">
        <v>1</v>
      </c>
      <c r="AE406" s="271"/>
      <c r="AF406" s="275"/>
      <c r="AG406" s="275"/>
      <c r="AH406" s="267">
        <v>1</v>
      </c>
      <c r="AI406" s="275"/>
    </row>
    <row r="407" spans="2:35" s="48" customFormat="1" ht="48">
      <c r="B407" s="95"/>
      <c r="C407" s="76"/>
      <c r="D407" s="76"/>
      <c r="E407" s="76"/>
      <c r="F407" s="79"/>
      <c r="G407" s="154"/>
      <c r="H407" s="154"/>
      <c r="I407" s="154"/>
      <c r="J407" s="154"/>
      <c r="K407" s="154"/>
      <c r="L407" s="154"/>
      <c r="M407" s="95" t="s">
        <v>1101</v>
      </c>
      <c r="N407" s="43" t="s">
        <v>2312</v>
      </c>
      <c r="O407" s="43" t="s">
        <v>2054</v>
      </c>
      <c r="P407" s="43" t="s">
        <v>2312</v>
      </c>
      <c r="Q407" s="43" t="s">
        <v>2311</v>
      </c>
      <c r="R407" s="44" t="s">
        <v>2477</v>
      </c>
      <c r="S407" s="44" t="s">
        <v>2317</v>
      </c>
      <c r="T407" s="46">
        <v>5</v>
      </c>
      <c r="U407" s="94">
        <v>1.5</v>
      </c>
      <c r="V407" s="94"/>
      <c r="W407" s="316">
        <v>63</v>
      </c>
      <c r="X407" s="289"/>
      <c r="Y407" s="295"/>
      <c r="Z407" s="300">
        <v>1</v>
      </c>
      <c r="AA407" s="268"/>
      <c r="AB407" s="267">
        <v>1</v>
      </c>
      <c r="AC407" s="267"/>
      <c r="AD407" s="267">
        <v>1</v>
      </c>
      <c r="AE407" s="271"/>
      <c r="AF407" s="275"/>
      <c r="AG407" s="275"/>
      <c r="AH407" s="267">
        <v>1</v>
      </c>
      <c r="AI407" s="275"/>
    </row>
    <row r="408" spans="2:35" s="48" customFormat="1" ht="60">
      <c r="B408" s="95"/>
      <c r="C408" s="76"/>
      <c r="D408" s="76"/>
      <c r="E408" s="76"/>
      <c r="F408" s="79"/>
      <c r="G408" s="154"/>
      <c r="H408" s="154"/>
      <c r="I408" s="154"/>
      <c r="J408" s="154"/>
      <c r="K408" s="154"/>
      <c r="L408" s="154"/>
      <c r="M408" s="95" t="s">
        <v>2184</v>
      </c>
      <c r="N408" s="43" t="s">
        <v>2860</v>
      </c>
      <c r="O408" s="43" t="s">
        <v>2861</v>
      </c>
      <c r="P408" s="43" t="s">
        <v>2862</v>
      </c>
      <c r="Q408" s="43" t="s">
        <v>2863</v>
      </c>
      <c r="R408" s="44" t="s">
        <v>2488</v>
      </c>
      <c r="S408" s="44" t="s">
        <v>2796</v>
      </c>
      <c r="T408" s="46">
        <v>6</v>
      </c>
      <c r="U408" s="94">
        <v>1.5</v>
      </c>
      <c r="V408" s="94"/>
      <c r="W408" s="316">
        <v>16</v>
      </c>
      <c r="X408" s="289"/>
      <c r="Y408" s="295"/>
      <c r="Z408" s="300">
        <v>1</v>
      </c>
      <c r="AA408" s="268"/>
      <c r="AB408" s="267">
        <v>1</v>
      </c>
      <c r="AC408" s="267"/>
      <c r="AD408" s="267">
        <v>1</v>
      </c>
      <c r="AE408" s="271"/>
      <c r="AF408" s="275"/>
      <c r="AG408" s="275"/>
      <c r="AH408" s="267">
        <v>1</v>
      </c>
      <c r="AI408" s="275"/>
    </row>
    <row r="409" spans="2:35" s="48" customFormat="1" ht="72">
      <c r="B409" s="95"/>
      <c r="C409" s="76"/>
      <c r="D409" s="76"/>
      <c r="E409" s="76"/>
      <c r="F409" s="79"/>
      <c r="G409" s="154"/>
      <c r="H409" s="154"/>
      <c r="I409" s="154"/>
      <c r="J409" s="154"/>
      <c r="K409" s="154"/>
      <c r="L409" s="154"/>
      <c r="M409" s="95" t="s">
        <v>2185</v>
      </c>
      <c r="N409" s="43" t="s">
        <v>2315</v>
      </c>
      <c r="O409" s="43" t="s">
        <v>2831</v>
      </c>
      <c r="P409" s="43" t="s">
        <v>2316</v>
      </c>
      <c r="Q409" s="93" t="s">
        <v>2832</v>
      </c>
      <c r="R409" s="44" t="s">
        <v>2485</v>
      </c>
      <c r="S409" s="44" t="s">
        <v>2833</v>
      </c>
      <c r="T409" s="46">
        <v>6</v>
      </c>
      <c r="U409" s="94">
        <v>1.5</v>
      </c>
      <c r="V409" s="94"/>
      <c r="W409" s="316">
        <v>15</v>
      </c>
      <c r="X409" s="289"/>
      <c r="Y409" s="295"/>
      <c r="Z409" s="300">
        <v>1</v>
      </c>
      <c r="AA409" s="268"/>
      <c r="AB409" s="267">
        <v>1</v>
      </c>
      <c r="AC409" s="267"/>
      <c r="AD409" s="267">
        <v>1</v>
      </c>
      <c r="AE409" s="271"/>
      <c r="AF409" s="275"/>
      <c r="AG409" s="275"/>
      <c r="AH409" s="267">
        <v>1</v>
      </c>
      <c r="AI409" s="275"/>
    </row>
    <row r="410" spans="2:35" s="48" customFormat="1" ht="48">
      <c r="B410" s="95"/>
      <c r="C410" s="76"/>
      <c r="D410" s="76"/>
      <c r="E410" s="76"/>
      <c r="F410" s="79"/>
      <c r="G410" s="154"/>
      <c r="H410" s="154"/>
      <c r="I410" s="154"/>
      <c r="J410" s="154"/>
      <c r="K410" s="154"/>
      <c r="L410" s="154"/>
      <c r="M410" s="95" t="s">
        <v>2186</v>
      </c>
      <c r="N410" s="43" t="s">
        <v>2409</v>
      </c>
      <c r="O410" s="43" t="s">
        <v>2834</v>
      </c>
      <c r="P410" s="43" t="s">
        <v>2858</v>
      </c>
      <c r="Q410" s="43" t="s">
        <v>2835</v>
      </c>
      <c r="R410" s="44" t="s">
        <v>2489</v>
      </c>
      <c r="S410" s="44" t="s">
        <v>2836</v>
      </c>
      <c r="T410" s="46">
        <v>12</v>
      </c>
      <c r="U410" s="94">
        <v>3</v>
      </c>
      <c r="V410" s="94"/>
      <c r="W410" s="316">
        <v>20</v>
      </c>
      <c r="X410" s="289"/>
      <c r="Y410" s="295"/>
      <c r="Z410" s="300">
        <v>1</v>
      </c>
      <c r="AA410" s="268"/>
      <c r="AB410" s="267">
        <v>1</v>
      </c>
      <c r="AC410" s="267"/>
      <c r="AD410" s="267">
        <v>1</v>
      </c>
      <c r="AE410" s="271"/>
      <c r="AF410" s="275"/>
      <c r="AG410" s="275"/>
      <c r="AH410" s="267">
        <v>1</v>
      </c>
      <c r="AI410" s="275"/>
    </row>
    <row r="411" spans="2:35" s="48" customFormat="1" ht="48">
      <c r="B411" s="95"/>
      <c r="C411" s="76"/>
      <c r="D411" s="76"/>
      <c r="E411" s="76"/>
      <c r="F411" s="79"/>
      <c r="G411" s="154"/>
      <c r="H411" s="154"/>
      <c r="I411" s="154"/>
      <c r="J411" s="154"/>
      <c r="K411" s="154"/>
      <c r="L411" s="154"/>
      <c r="M411" s="95" t="s">
        <v>2352</v>
      </c>
      <c r="N411" s="43" t="s">
        <v>2353</v>
      </c>
      <c r="O411" s="43" t="s">
        <v>2837</v>
      </c>
      <c r="P411" s="43" t="s">
        <v>2353</v>
      </c>
      <c r="Q411" s="43" t="s">
        <v>2838</v>
      </c>
      <c r="R411" s="44" t="s">
        <v>2490</v>
      </c>
      <c r="S411" s="44" t="s">
        <v>2839</v>
      </c>
      <c r="T411" s="46">
        <v>12</v>
      </c>
      <c r="U411" s="94">
        <v>3</v>
      </c>
      <c r="V411" s="94"/>
      <c r="W411" s="316">
        <v>20</v>
      </c>
      <c r="X411" s="289"/>
      <c r="Y411" s="295"/>
      <c r="Z411" s="300">
        <v>1</v>
      </c>
      <c r="AA411" s="268"/>
      <c r="AB411" s="267">
        <v>1</v>
      </c>
      <c r="AC411" s="267"/>
      <c r="AD411" s="267">
        <v>1</v>
      </c>
      <c r="AE411" s="271"/>
      <c r="AF411" s="275"/>
      <c r="AG411" s="275"/>
      <c r="AH411" s="267">
        <v>1</v>
      </c>
      <c r="AI411" s="275"/>
    </row>
    <row r="412" spans="2:35" s="48" customFormat="1" ht="60">
      <c r="B412" s="95"/>
      <c r="C412" s="76"/>
      <c r="D412" s="76"/>
      <c r="E412" s="76"/>
      <c r="F412" s="79"/>
      <c r="G412" s="154"/>
      <c r="H412" s="154"/>
      <c r="I412" s="154"/>
      <c r="J412" s="154"/>
      <c r="K412" s="154"/>
      <c r="L412" s="154"/>
      <c r="M412" s="95" t="s">
        <v>2492</v>
      </c>
      <c r="N412" s="43" t="s">
        <v>2494</v>
      </c>
      <c r="O412" s="43" t="s">
        <v>2494</v>
      </c>
      <c r="P412" s="43" t="s">
        <v>2513</v>
      </c>
      <c r="Q412" s="43" t="s">
        <v>2512</v>
      </c>
      <c r="R412" s="44" t="s">
        <v>2510</v>
      </c>
      <c r="S412" s="44" t="s">
        <v>2840</v>
      </c>
      <c r="T412" s="46">
        <v>8</v>
      </c>
      <c r="U412" s="94">
        <v>2</v>
      </c>
      <c r="V412" s="94"/>
      <c r="W412" s="316">
        <v>20</v>
      </c>
      <c r="X412" s="289"/>
      <c r="Y412" s="295"/>
      <c r="Z412" s="300">
        <v>1</v>
      </c>
      <c r="AA412" s="268"/>
      <c r="AB412" s="267">
        <v>1</v>
      </c>
      <c r="AC412" s="267"/>
      <c r="AD412" s="267">
        <v>1</v>
      </c>
      <c r="AE412" s="271"/>
      <c r="AF412" s="275"/>
      <c r="AG412" s="275"/>
      <c r="AH412" s="267">
        <v>1</v>
      </c>
      <c r="AI412" s="275"/>
    </row>
    <row r="413" spans="2:35" s="48" customFormat="1" ht="60">
      <c r="B413" s="95"/>
      <c r="C413" s="76"/>
      <c r="D413" s="76"/>
      <c r="E413" s="76"/>
      <c r="F413" s="79"/>
      <c r="G413" s="154"/>
      <c r="H413" s="154"/>
      <c r="I413" s="154"/>
      <c r="J413" s="154"/>
      <c r="K413" s="154"/>
      <c r="L413" s="154"/>
      <c r="M413" s="95" t="s">
        <v>2493</v>
      </c>
      <c r="N413" s="43" t="s">
        <v>2495</v>
      </c>
      <c r="O413" s="43" t="s">
        <v>2514</v>
      </c>
      <c r="P413" s="43" t="s">
        <v>2515</v>
      </c>
      <c r="Q413" s="43" t="s">
        <v>2516</v>
      </c>
      <c r="R413" s="44" t="s">
        <v>2511</v>
      </c>
      <c r="S413" s="44" t="s">
        <v>2841</v>
      </c>
      <c r="T413" s="46">
        <v>8</v>
      </c>
      <c r="U413" s="94">
        <v>2</v>
      </c>
      <c r="V413" s="94"/>
      <c r="W413" s="316">
        <v>20</v>
      </c>
      <c r="X413" s="289"/>
      <c r="Y413" s="295"/>
      <c r="Z413" s="300">
        <v>1</v>
      </c>
      <c r="AA413" s="268"/>
      <c r="AB413" s="267">
        <v>1</v>
      </c>
      <c r="AC413" s="267"/>
      <c r="AD413" s="267">
        <v>1</v>
      </c>
      <c r="AE413" s="271"/>
      <c r="AF413" s="275"/>
      <c r="AG413" s="275"/>
      <c r="AH413" s="267">
        <v>1</v>
      </c>
      <c r="AI413" s="275"/>
    </row>
    <row r="414" spans="2:35" s="48" customFormat="1" ht="60">
      <c r="B414" s="95">
        <v>2500</v>
      </c>
      <c r="C414" s="76"/>
      <c r="D414" s="76"/>
      <c r="E414" s="76"/>
      <c r="F414" s="79" t="s">
        <v>2466</v>
      </c>
      <c r="G414" s="154"/>
      <c r="H414" s="154"/>
      <c r="I414" s="154"/>
      <c r="J414" s="154"/>
      <c r="K414" s="154"/>
      <c r="L414" s="154"/>
      <c r="M414" s="76" t="s">
        <v>599</v>
      </c>
      <c r="N414" s="43" t="s">
        <v>2478</v>
      </c>
      <c r="O414" s="43" t="s">
        <v>2478</v>
      </c>
      <c r="P414" s="43" t="s">
        <v>2479</v>
      </c>
      <c r="Q414" s="43" t="s">
        <v>2480</v>
      </c>
      <c r="R414" s="44" t="s">
        <v>2509</v>
      </c>
      <c r="S414" s="44" t="s">
        <v>2842</v>
      </c>
      <c r="T414" s="46">
        <v>12</v>
      </c>
      <c r="U414" s="94">
        <v>3</v>
      </c>
      <c r="V414" s="94"/>
      <c r="W414" s="316">
        <v>20</v>
      </c>
      <c r="X414" s="289"/>
      <c r="Y414" s="295"/>
      <c r="Z414" s="300">
        <v>1</v>
      </c>
      <c r="AA414" s="268"/>
      <c r="AB414" s="267">
        <v>1</v>
      </c>
      <c r="AC414" s="267"/>
      <c r="AD414" s="267">
        <v>1</v>
      </c>
      <c r="AE414" s="271"/>
      <c r="AF414" s="275"/>
      <c r="AG414" s="275"/>
      <c r="AH414" s="267">
        <v>1</v>
      </c>
      <c r="AI414" s="275"/>
    </row>
    <row r="415" spans="2:35" s="48" customFormat="1" ht="84">
      <c r="B415" s="95"/>
      <c r="C415" s="76"/>
      <c r="D415" s="76"/>
      <c r="E415" s="76"/>
      <c r="F415" s="79"/>
      <c r="G415" s="154"/>
      <c r="H415" s="154"/>
      <c r="I415" s="154"/>
      <c r="J415" s="154"/>
      <c r="K415" s="154"/>
      <c r="L415" s="154"/>
      <c r="M415" s="76" t="s">
        <v>2468</v>
      </c>
      <c r="N415" s="43" t="s">
        <v>2475</v>
      </c>
      <c r="O415" s="43" t="s">
        <v>2475</v>
      </c>
      <c r="P415" s="43" t="s">
        <v>2481</v>
      </c>
      <c r="Q415" s="43" t="s">
        <v>2482</v>
      </c>
      <c r="R415" s="44" t="s">
        <v>2508</v>
      </c>
      <c r="S415" s="44" t="s">
        <v>2843</v>
      </c>
      <c r="T415" s="46">
        <v>12</v>
      </c>
      <c r="U415" s="94">
        <v>3</v>
      </c>
      <c r="V415" s="94"/>
      <c r="W415" s="316">
        <v>20</v>
      </c>
      <c r="X415" s="289"/>
      <c r="Y415" s="295"/>
      <c r="Z415" s="300">
        <v>1</v>
      </c>
      <c r="AA415" s="268"/>
      <c r="AB415" s="267">
        <v>1</v>
      </c>
      <c r="AC415" s="267"/>
      <c r="AD415" s="267">
        <v>1</v>
      </c>
      <c r="AE415" s="271"/>
      <c r="AF415" s="275"/>
      <c r="AG415" s="275"/>
      <c r="AH415" s="267">
        <v>1</v>
      </c>
      <c r="AI415" s="275"/>
    </row>
    <row r="416" spans="2:35" s="48" customFormat="1" ht="60">
      <c r="B416" s="95"/>
      <c r="C416" s="76"/>
      <c r="D416" s="76"/>
      <c r="E416" s="76"/>
      <c r="F416" s="79"/>
      <c r="G416" s="154"/>
      <c r="H416" s="154"/>
      <c r="I416" s="154"/>
      <c r="J416" s="154"/>
      <c r="K416" s="154"/>
      <c r="L416" s="154"/>
      <c r="M416" s="76" t="s">
        <v>2469</v>
      </c>
      <c r="N416" s="93" t="s">
        <v>2467</v>
      </c>
      <c r="O416" s="43" t="s">
        <v>2844</v>
      </c>
      <c r="P416" s="43" t="s">
        <v>2483</v>
      </c>
      <c r="Q416" s="93" t="s">
        <v>2845</v>
      </c>
      <c r="R416" s="44" t="s">
        <v>2859</v>
      </c>
      <c r="S416" s="44" t="s">
        <v>2846</v>
      </c>
      <c r="T416" s="46">
        <v>12</v>
      </c>
      <c r="U416" s="94">
        <v>3</v>
      </c>
      <c r="V416" s="94"/>
      <c r="W416" s="316">
        <v>34</v>
      </c>
      <c r="X416" s="289"/>
      <c r="Y416" s="295"/>
      <c r="Z416" s="300">
        <v>1</v>
      </c>
      <c r="AA416" s="268"/>
      <c r="AB416" s="267">
        <v>1</v>
      </c>
      <c r="AC416" s="267"/>
      <c r="AD416" s="267"/>
      <c r="AE416" s="271"/>
      <c r="AF416" s="275"/>
      <c r="AG416" s="275"/>
      <c r="AH416" s="267">
        <v>1</v>
      </c>
      <c r="AI416" s="275"/>
    </row>
    <row r="417" spans="2:35" s="48" customFormat="1" ht="60">
      <c r="B417" s="95"/>
      <c r="C417" s="76"/>
      <c r="D417" s="76"/>
      <c r="E417" s="76"/>
      <c r="F417" s="79"/>
      <c r="G417" s="154"/>
      <c r="H417" s="154"/>
      <c r="I417" s="154"/>
      <c r="J417" s="154"/>
      <c r="K417" s="154"/>
      <c r="L417" s="154"/>
      <c r="M417" s="76" t="s">
        <v>2470</v>
      </c>
      <c r="N417" s="43" t="s">
        <v>2474</v>
      </c>
      <c r="O417" s="43" t="s">
        <v>2847</v>
      </c>
      <c r="P417" s="43" t="s">
        <v>2484</v>
      </c>
      <c r="Q417" s="93" t="s">
        <v>2848</v>
      </c>
      <c r="R417" s="44" t="s">
        <v>2507</v>
      </c>
      <c r="S417" s="44" t="s">
        <v>2849</v>
      </c>
      <c r="T417" s="46">
        <v>12</v>
      </c>
      <c r="U417" s="94">
        <v>3</v>
      </c>
      <c r="V417" s="94"/>
      <c r="W417" s="316">
        <v>20</v>
      </c>
      <c r="X417" s="289"/>
      <c r="Y417" s="295"/>
      <c r="Z417" s="300">
        <v>1</v>
      </c>
      <c r="AA417" s="268"/>
      <c r="AB417" s="267">
        <v>1</v>
      </c>
      <c r="AC417" s="267"/>
      <c r="AD417" s="267"/>
      <c r="AE417" s="271"/>
      <c r="AF417" s="275"/>
      <c r="AG417" s="275"/>
      <c r="AH417" s="267">
        <v>1</v>
      </c>
      <c r="AI417" s="275"/>
    </row>
    <row r="418" spans="2:35" s="48" customFormat="1" ht="60">
      <c r="B418" s="95"/>
      <c r="C418" s="76"/>
      <c r="D418" s="76"/>
      <c r="E418" s="76"/>
      <c r="F418" s="79"/>
      <c r="G418" s="154"/>
      <c r="H418" s="154"/>
      <c r="I418" s="154"/>
      <c r="J418" s="154"/>
      <c r="K418" s="154"/>
      <c r="L418" s="154"/>
      <c r="M418" s="76" t="s">
        <v>2471</v>
      </c>
      <c r="N418" s="43" t="s">
        <v>2476</v>
      </c>
      <c r="O418" s="43" t="s">
        <v>2850</v>
      </c>
      <c r="P418" s="43" t="s">
        <v>2491</v>
      </c>
      <c r="Q418" s="43" t="s">
        <v>2851</v>
      </c>
      <c r="R418" s="44" t="s">
        <v>2506</v>
      </c>
      <c r="S418" s="44" t="s">
        <v>2852</v>
      </c>
      <c r="T418" s="46">
        <v>12</v>
      </c>
      <c r="U418" s="94">
        <v>3</v>
      </c>
      <c r="V418" s="94"/>
      <c r="W418" s="316">
        <v>20</v>
      </c>
      <c r="X418" s="289"/>
      <c r="Y418" s="295"/>
      <c r="Z418" s="300">
        <v>1</v>
      </c>
      <c r="AA418" s="268"/>
      <c r="AB418" s="267">
        <v>1</v>
      </c>
      <c r="AC418" s="267"/>
      <c r="AD418" s="267"/>
      <c r="AE418" s="271"/>
      <c r="AF418" s="275"/>
      <c r="AG418" s="275"/>
      <c r="AH418" s="267">
        <v>1</v>
      </c>
      <c r="AI418" s="275"/>
    </row>
    <row r="419" spans="2:35" s="48" customFormat="1" ht="60">
      <c r="B419" s="95"/>
      <c r="C419" s="76"/>
      <c r="D419" s="76"/>
      <c r="E419" s="76"/>
      <c r="F419" s="79"/>
      <c r="G419" s="154"/>
      <c r="H419" s="154"/>
      <c r="I419" s="154"/>
      <c r="J419" s="154"/>
      <c r="K419" s="154"/>
      <c r="L419" s="154"/>
      <c r="M419" s="76" t="s">
        <v>2472</v>
      </c>
      <c r="N419" s="43" t="s">
        <v>2473</v>
      </c>
      <c r="O419" s="43" t="s">
        <v>2498</v>
      </c>
      <c r="P419" s="43" t="s">
        <v>2502</v>
      </c>
      <c r="Q419" s="43" t="s">
        <v>2503</v>
      </c>
      <c r="R419" s="44" t="s">
        <v>2505</v>
      </c>
      <c r="S419" s="44" t="s">
        <v>2853</v>
      </c>
      <c r="T419" s="46">
        <v>12</v>
      </c>
      <c r="U419" s="94">
        <v>3</v>
      </c>
      <c r="V419" s="94"/>
      <c r="W419" s="316">
        <v>20</v>
      </c>
      <c r="X419" s="289"/>
      <c r="Y419" s="295"/>
      <c r="Z419" s="300">
        <v>1</v>
      </c>
      <c r="AA419" s="268"/>
      <c r="AB419" s="267">
        <v>1</v>
      </c>
      <c r="AC419" s="267"/>
      <c r="AD419" s="267"/>
      <c r="AE419" s="271"/>
      <c r="AF419" s="275"/>
      <c r="AG419" s="275"/>
      <c r="AH419" s="267">
        <v>1</v>
      </c>
      <c r="AI419" s="275"/>
    </row>
    <row r="420" spans="2:35" s="48" customFormat="1" ht="60">
      <c r="B420" s="95"/>
      <c r="C420" s="76"/>
      <c r="D420" s="76"/>
      <c r="E420" s="76"/>
      <c r="F420" s="79"/>
      <c r="G420" s="154"/>
      <c r="H420" s="154"/>
      <c r="I420" s="154"/>
      <c r="J420" s="154"/>
      <c r="K420" s="154"/>
      <c r="L420" s="154"/>
      <c r="M420" s="76" t="s">
        <v>2496</v>
      </c>
      <c r="N420" s="43" t="s">
        <v>2497</v>
      </c>
      <c r="O420" s="43" t="s">
        <v>2499</v>
      </c>
      <c r="P420" s="43" t="s">
        <v>2500</v>
      </c>
      <c r="Q420" s="43" t="s">
        <v>2501</v>
      </c>
      <c r="R420" s="44" t="s">
        <v>2504</v>
      </c>
      <c r="S420" s="44" t="s">
        <v>2854</v>
      </c>
      <c r="T420" s="46">
        <v>12</v>
      </c>
      <c r="U420" s="94">
        <v>3</v>
      </c>
      <c r="V420" s="94"/>
      <c r="W420" s="316">
        <v>20</v>
      </c>
      <c r="X420" s="289"/>
      <c r="Y420" s="295"/>
      <c r="Z420" s="300">
        <v>1</v>
      </c>
      <c r="AA420" s="268"/>
      <c r="AB420" s="267">
        <v>1</v>
      </c>
      <c r="AC420" s="267"/>
      <c r="AD420" s="267"/>
      <c r="AE420" s="271"/>
      <c r="AF420" s="275"/>
      <c r="AG420" s="275"/>
      <c r="AH420" s="267">
        <v>1</v>
      </c>
      <c r="AI420" s="275"/>
    </row>
    <row r="421" spans="2:35" s="48" customFormat="1" ht="48">
      <c r="B421" s="95"/>
      <c r="C421" s="76"/>
      <c r="D421" s="76"/>
      <c r="E421" s="76"/>
      <c r="F421" s="79"/>
      <c r="G421" s="154"/>
      <c r="H421" s="154"/>
      <c r="I421" s="154"/>
      <c r="J421" s="154"/>
      <c r="K421" s="154"/>
      <c r="L421" s="154"/>
      <c r="M421" s="76" t="s">
        <v>3182</v>
      </c>
      <c r="N421" s="43" t="s">
        <v>3183</v>
      </c>
      <c r="O421" s="43" t="s">
        <v>3184</v>
      </c>
      <c r="P421" s="43" t="s">
        <v>3183</v>
      </c>
      <c r="Q421" s="43" t="s">
        <v>3185</v>
      </c>
      <c r="R421" s="44" t="s">
        <v>3187</v>
      </c>
      <c r="S421" s="44" t="s">
        <v>3186</v>
      </c>
      <c r="T421" s="46">
        <v>14</v>
      </c>
      <c r="U421" s="94">
        <v>4</v>
      </c>
      <c r="V421" s="94"/>
      <c r="W421" s="316">
        <v>20</v>
      </c>
      <c r="X421" s="289"/>
      <c r="Y421" s="295"/>
      <c r="Z421" s="300">
        <v>1</v>
      </c>
      <c r="AA421" s="268"/>
      <c r="AB421" s="267">
        <v>1</v>
      </c>
      <c r="AC421" s="267"/>
      <c r="AD421" s="267"/>
      <c r="AE421" s="271"/>
      <c r="AF421" s="275"/>
      <c r="AG421" s="275"/>
      <c r="AH421" s="267">
        <v>1</v>
      </c>
      <c r="AI421" s="275"/>
    </row>
    <row r="422" spans="2:35" s="48" customFormat="1" ht="40">
      <c r="B422" s="75">
        <v>2700</v>
      </c>
      <c r="C422" s="76"/>
      <c r="D422" s="76"/>
      <c r="E422" s="76"/>
      <c r="F422" s="79" t="s">
        <v>609</v>
      </c>
      <c r="G422" s="136"/>
      <c r="H422" s="136"/>
      <c r="I422" s="136"/>
      <c r="J422" s="136"/>
      <c r="K422" s="136"/>
      <c r="L422" s="136"/>
      <c r="M422" s="76" t="s">
        <v>2465</v>
      </c>
      <c r="N422" s="43" t="s">
        <v>1771</v>
      </c>
      <c r="O422" s="43" t="s">
        <v>2055</v>
      </c>
      <c r="P422" s="43" t="s">
        <v>2095</v>
      </c>
      <c r="Q422" s="43" t="s">
        <v>2037</v>
      </c>
      <c r="R422" s="78" t="s">
        <v>1868</v>
      </c>
      <c r="S422" s="44" t="s">
        <v>326</v>
      </c>
      <c r="T422" s="46">
        <v>220</v>
      </c>
      <c r="U422" s="94">
        <v>150</v>
      </c>
      <c r="V422" s="94"/>
      <c r="W422" s="316">
        <v>1</v>
      </c>
      <c r="X422" s="289"/>
      <c r="Y422" s="295"/>
      <c r="Z422" s="300">
        <v>1</v>
      </c>
      <c r="AA422" s="268"/>
      <c r="AB422" s="267">
        <v>1</v>
      </c>
      <c r="AC422" s="267"/>
      <c r="AD422" s="267"/>
      <c r="AE422" s="271"/>
      <c r="AF422" s="275"/>
      <c r="AG422" s="275"/>
      <c r="AH422" s="275"/>
      <c r="AI422" s="275"/>
    </row>
    <row r="423" spans="2:35" s="48" customFormat="1" ht="36">
      <c r="B423" s="75">
        <v>2600</v>
      </c>
      <c r="C423" s="76"/>
      <c r="D423" s="76"/>
      <c r="E423" s="76"/>
      <c r="F423" s="79" t="s">
        <v>610</v>
      </c>
      <c r="G423" s="136"/>
      <c r="H423" s="136"/>
      <c r="I423" s="136"/>
      <c r="J423" s="136"/>
      <c r="K423" s="136"/>
      <c r="L423" s="136"/>
      <c r="M423" s="76" t="s">
        <v>600</v>
      </c>
      <c r="N423" s="43" t="s">
        <v>253</v>
      </c>
      <c r="O423" s="43" t="s">
        <v>1115</v>
      </c>
      <c r="P423" s="43" t="s">
        <v>1116</v>
      </c>
      <c r="Q423" s="159" t="s">
        <v>1114</v>
      </c>
      <c r="R423" s="44" t="s">
        <v>1118</v>
      </c>
      <c r="S423" s="80" t="s">
        <v>1117</v>
      </c>
      <c r="T423" s="46">
        <v>8</v>
      </c>
      <c r="U423" s="94"/>
      <c r="V423" s="94"/>
      <c r="W423" s="316">
        <v>4</v>
      </c>
      <c r="X423" s="289"/>
      <c r="Y423" s="295"/>
      <c r="Z423" s="300">
        <v>1</v>
      </c>
      <c r="AA423" s="268"/>
      <c r="AB423" s="267">
        <v>1</v>
      </c>
      <c r="AC423" s="267"/>
      <c r="AD423" s="267"/>
      <c r="AE423" s="271"/>
      <c r="AF423" s="275"/>
      <c r="AG423" s="275"/>
      <c r="AH423" s="275"/>
      <c r="AI423" s="275"/>
    </row>
    <row r="424" spans="2:35" s="48" customFormat="1" ht="36">
      <c r="B424" s="75"/>
      <c r="C424" s="76"/>
      <c r="D424" s="76"/>
      <c r="E424" s="76"/>
      <c r="F424" s="76"/>
      <c r="G424" s="136"/>
      <c r="H424" s="136"/>
      <c r="I424" s="136"/>
      <c r="J424" s="136"/>
      <c r="K424" s="136"/>
      <c r="L424" s="136"/>
      <c r="M424" s="76" t="s">
        <v>601</v>
      </c>
      <c r="N424" s="43" t="s">
        <v>349</v>
      </c>
      <c r="O424" s="159" t="s">
        <v>3174</v>
      </c>
      <c r="P424" s="43" t="s">
        <v>1110</v>
      </c>
      <c r="Q424" s="159" t="s">
        <v>1103</v>
      </c>
      <c r="R424" s="44" t="s">
        <v>156</v>
      </c>
      <c r="S424" s="44" t="s">
        <v>218</v>
      </c>
      <c r="T424" s="46">
        <v>12</v>
      </c>
      <c r="U424" s="94"/>
      <c r="V424" s="94"/>
      <c r="W424" s="316"/>
      <c r="X424" s="289"/>
      <c r="Y424" s="295"/>
      <c r="Z424" s="300">
        <v>1</v>
      </c>
      <c r="AA424" s="268"/>
      <c r="AB424" s="267">
        <v>1</v>
      </c>
      <c r="AC424" s="267"/>
      <c r="AD424" s="267"/>
      <c r="AE424" s="271"/>
      <c r="AF424" s="275"/>
      <c r="AG424" s="275"/>
      <c r="AH424" s="275"/>
      <c r="AI424" s="275"/>
    </row>
    <row r="425" spans="2:35" s="48" customFormat="1" ht="36">
      <c r="B425" s="75"/>
      <c r="C425" s="76"/>
      <c r="D425" s="76"/>
      <c r="E425" s="76"/>
      <c r="F425" s="76"/>
      <c r="G425" s="121"/>
      <c r="H425" s="121"/>
      <c r="I425" s="121"/>
      <c r="J425" s="121"/>
      <c r="K425" s="121"/>
      <c r="L425" s="121"/>
      <c r="M425" s="76" t="s">
        <v>602</v>
      </c>
      <c r="N425" s="43" t="s">
        <v>799</v>
      </c>
      <c r="O425" s="159" t="s">
        <v>2056</v>
      </c>
      <c r="P425" s="43" t="s">
        <v>1111</v>
      </c>
      <c r="Q425" s="159" t="s">
        <v>1104</v>
      </c>
      <c r="R425" s="44" t="s">
        <v>158</v>
      </c>
      <c r="S425" s="44" t="s">
        <v>219</v>
      </c>
      <c r="T425" s="46">
        <v>18</v>
      </c>
      <c r="U425" s="94"/>
      <c r="V425" s="94"/>
      <c r="W425" s="316"/>
      <c r="X425" s="289"/>
      <c r="Y425" s="295"/>
      <c r="Z425" s="300">
        <v>1</v>
      </c>
      <c r="AA425" s="268"/>
      <c r="AB425" s="267">
        <v>1</v>
      </c>
      <c r="AC425" s="267"/>
      <c r="AD425" s="267"/>
      <c r="AE425" s="271"/>
      <c r="AF425" s="275"/>
      <c r="AG425" s="275"/>
      <c r="AH425" s="275"/>
      <c r="AI425" s="275"/>
    </row>
    <row r="426" spans="2:35" s="48" customFormat="1" ht="36">
      <c r="B426" s="75"/>
      <c r="C426" s="76"/>
      <c r="D426" s="76"/>
      <c r="E426" s="76"/>
      <c r="F426" s="76"/>
      <c r="G426" s="121"/>
      <c r="H426" s="121"/>
      <c r="I426" s="121"/>
      <c r="J426" s="121"/>
      <c r="K426" s="121"/>
      <c r="L426" s="121"/>
      <c r="M426" s="76" t="s">
        <v>603</v>
      </c>
      <c r="N426" s="43" t="s">
        <v>798</v>
      </c>
      <c r="O426" s="159" t="s">
        <v>2057</v>
      </c>
      <c r="P426" s="43" t="s">
        <v>1112</v>
      </c>
      <c r="Q426" s="159" t="s">
        <v>1105</v>
      </c>
      <c r="R426" s="44" t="s">
        <v>157</v>
      </c>
      <c r="S426" s="44" t="s">
        <v>220</v>
      </c>
      <c r="T426" s="46">
        <v>24</v>
      </c>
      <c r="U426" s="94"/>
      <c r="V426" s="94"/>
      <c r="W426" s="316"/>
      <c r="X426" s="289"/>
      <c r="Y426" s="295"/>
      <c r="Z426" s="300">
        <v>1</v>
      </c>
      <c r="AA426" s="268"/>
      <c r="AB426" s="267">
        <v>1</v>
      </c>
      <c r="AC426" s="267"/>
      <c r="AD426" s="267"/>
      <c r="AE426" s="271"/>
      <c r="AF426" s="275"/>
      <c r="AG426" s="275"/>
      <c r="AH426" s="275"/>
      <c r="AI426" s="275"/>
    </row>
    <row r="427" spans="2:35" s="48" customFormat="1" ht="36">
      <c r="B427" s="95"/>
      <c r="C427" s="76"/>
      <c r="D427" s="76"/>
      <c r="E427" s="76"/>
      <c r="F427" s="76"/>
      <c r="G427" s="121"/>
      <c r="H427" s="121"/>
      <c r="I427" s="121"/>
      <c r="J427" s="121"/>
      <c r="K427" s="121"/>
      <c r="L427" s="121"/>
      <c r="M427" s="76" t="s">
        <v>604</v>
      </c>
      <c r="N427" s="43" t="s">
        <v>797</v>
      </c>
      <c r="O427" s="159" t="s">
        <v>1109</v>
      </c>
      <c r="P427" s="43" t="s">
        <v>1113</v>
      </c>
      <c r="Q427" s="159" t="s">
        <v>1106</v>
      </c>
      <c r="R427" s="44" t="s">
        <v>1107</v>
      </c>
      <c r="S427" s="44" t="s">
        <v>1108</v>
      </c>
      <c r="T427" s="46">
        <v>30</v>
      </c>
      <c r="U427" s="94"/>
      <c r="V427" s="94"/>
      <c r="W427" s="316"/>
      <c r="X427" s="289"/>
      <c r="Y427" s="295"/>
      <c r="Z427" s="300">
        <v>1</v>
      </c>
      <c r="AA427" s="268"/>
      <c r="AB427" s="267">
        <v>1</v>
      </c>
      <c r="AC427" s="267"/>
      <c r="AD427" s="267"/>
      <c r="AE427" s="271"/>
      <c r="AF427" s="275"/>
      <c r="AG427" s="275"/>
      <c r="AH427" s="275"/>
      <c r="AI427" s="275"/>
    </row>
    <row r="428" spans="2:35" s="48" customFormat="1" ht="28">
      <c r="B428" s="75"/>
      <c r="C428" s="76"/>
      <c r="D428" s="76"/>
      <c r="E428" s="76"/>
      <c r="F428" s="76"/>
      <c r="G428" s="121"/>
      <c r="H428" s="121"/>
      <c r="I428" s="121"/>
      <c r="J428" s="121"/>
      <c r="K428" s="121"/>
      <c r="L428" s="121"/>
      <c r="M428" s="76" t="s">
        <v>605</v>
      </c>
      <c r="N428" s="43" t="s">
        <v>151</v>
      </c>
      <c r="O428" s="43" t="s">
        <v>1782</v>
      </c>
      <c r="P428" s="43" t="s">
        <v>1313</v>
      </c>
      <c r="Q428" s="43" t="s">
        <v>1787</v>
      </c>
      <c r="R428" s="78" t="s">
        <v>1315</v>
      </c>
      <c r="S428" s="44" t="s">
        <v>2005</v>
      </c>
      <c r="T428" s="46">
        <v>60</v>
      </c>
      <c r="U428" s="94"/>
      <c r="V428" s="94"/>
      <c r="W428" s="316"/>
      <c r="X428" s="289"/>
      <c r="Y428" s="295"/>
      <c r="Z428" s="300">
        <v>1</v>
      </c>
      <c r="AA428" s="268"/>
      <c r="AB428" s="267">
        <v>1</v>
      </c>
      <c r="AC428" s="267"/>
      <c r="AD428" s="267"/>
      <c r="AE428" s="271"/>
      <c r="AF428" s="275"/>
      <c r="AG428" s="275"/>
      <c r="AH428" s="275"/>
      <c r="AI428" s="275"/>
    </row>
    <row r="429" spans="2:35" s="48" customFormat="1" ht="36">
      <c r="B429" s="75"/>
      <c r="C429" s="76"/>
      <c r="D429" s="76"/>
      <c r="E429" s="76"/>
      <c r="F429" s="76"/>
      <c r="G429" s="121"/>
      <c r="H429" s="121"/>
      <c r="I429" s="121"/>
      <c r="J429" s="121"/>
      <c r="K429" s="121"/>
      <c r="L429" s="121"/>
      <c r="M429" s="76" t="s">
        <v>606</v>
      </c>
      <c r="N429" s="43" t="s">
        <v>152</v>
      </c>
      <c r="O429" s="43" t="s">
        <v>1783</v>
      </c>
      <c r="P429" s="43" t="s">
        <v>152</v>
      </c>
      <c r="Q429" s="43" t="s">
        <v>1788</v>
      </c>
      <c r="R429" s="78" t="s">
        <v>630</v>
      </c>
      <c r="S429" s="44" t="s">
        <v>2006</v>
      </c>
      <c r="T429" s="46">
        <v>40</v>
      </c>
      <c r="U429" s="94"/>
      <c r="V429" s="94"/>
      <c r="W429" s="316"/>
      <c r="X429" s="289"/>
      <c r="Y429" s="295"/>
      <c r="Z429" s="300">
        <v>1</v>
      </c>
      <c r="AA429" s="268"/>
      <c r="AB429" s="267">
        <v>1</v>
      </c>
      <c r="AC429" s="267"/>
      <c r="AD429" s="267"/>
      <c r="AE429" s="271"/>
      <c r="AF429" s="275"/>
      <c r="AG429" s="275"/>
      <c r="AH429" s="275"/>
      <c r="AI429" s="275"/>
    </row>
    <row r="430" spans="2:35" s="48" customFormat="1" ht="36">
      <c r="B430" s="75"/>
      <c r="C430" s="76"/>
      <c r="D430" s="76"/>
      <c r="E430" s="76"/>
      <c r="F430" s="76"/>
      <c r="G430" s="121"/>
      <c r="H430" s="121"/>
      <c r="I430" s="121"/>
      <c r="J430" s="121"/>
      <c r="K430" s="121"/>
      <c r="L430" s="121"/>
      <c r="M430" s="76" t="s">
        <v>607</v>
      </c>
      <c r="N430" s="43" t="s">
        <v>1886</v>
      </c>
      <c r="O430" s="43" t="s">
        <v>1784</v>
      </c>
      <c r="P430" s="43" t="s">
        <v>2096</v>
      </c>
      <c r="Q430" s="43" t="s">
        <v>1789</v>
      </c>
      <c r="R430" s="44" t="s">
        <v>153</v>
      </c>
      <c r="S430" s="80" t="s">
        <v>201</v>
      </c>
      <c r="T430" s="46">
        <v>30</v>
      </c>
      <c r="U430" s="94"/>
      <c r="V430" s="94"/>
      <c r="W430" s="316"/>
      <c r="X430" s="289"/>
      <c r="Y430" s="295"/>
      <c r="Z430" s="300">
        <v>1</v>
      </c>
      <c r="AA430" s="268"/>
      <c r="AB430" s="267">
        <v>1</v>
      </c>
      <c r="AC430" s="267"/>
      <c r="AD430" s="267"/>
      <c r="AE430" s="271"/>
      <c r="AF430" s="275"/>
      <c r="AG430" s="275"/>
      <c r="AH430" s="275"/>
      <c r="AI430" s="275"/>
    </row>
    <row r="431" spans="2:35" s="48" customFormat="1" ht="36">
      <c r="B431" s="75"/>
      <c r="C431" s="76"/>
      <c r="D431" s="76"/>
      <c r="E431" s="76"/>
      <c r="F431" s="76"/>
      <c r="G431" s="121"/>
      <c r="H431" s="121"/>
      <c r="I431" s="121"/>
      <c r="J431" s="121"/>
      <c r="K431" s="121"/>
      <c r="L431" s="121"/>
      <c r="M431" s="76" t="s">
        <v>608</v>
      </c>
      <c r="N431" s="43" t="s">
        <v>1887</v>
      </c>
      <c r="O431" s="43" t="s">
        <v>1785</v>
      </c>
      <c r="P431" s="43" t="s">
        <v>2097</v>
      </c>
      <c r="Q431" s="43" t="s">
        <v>1790</v>
      </c>
      <c r="R431" s="44" t="s">
        <v>154</v>
      </c>
      <c r="S431" s="80" t="s">
        <v>202</v>
      </c>
      <c r="T431" s="46">
        <v>22</v>
      </c>
      <c r="U431" s="94"/>
      <c r="V431" s="94"/>
      <c r="W431" s="316"/>
      <c r="X431" s="289"/>
      <c r="Y431" s="295"/>
      <c r="Z431" s="300">
        <v>1</v>
      </c>
      <c r="AA431" s="268"/>
      <c r="AB431" s="267">
        <v>1</v>
      </c>
      <c r="AC431" s="267"/>
      <c r="AD431" s="267"/>
      <c r="AE431" s="271"/>
      <c r="AF431" s="275"/>
      <c r="AG431" s="275"/>
      <c r="AH431" s="275"/>
      <c r="AI431" s="275"/>
    </row>
    <row r="432" spans="2:35" s="48" customFormat="1" ht="36">
      <c r="B432" s="75"/>
      <c r="C432" s="76"/>
      <c r="D432" s="76"/>
      <c r="E432" s="76"/>
      <c r="F432" s="76"/>
      <c r="G432" s="121"/>
      <c r="H432" s="121"/>
      <c r="I432" s="121"/>
      <c r="J432" s="121"/>
      <c r="K432" s="121"/>
      <c r="L432" s="121"/>
      <c r="M432" s="76" t="s">
        <v>693</v>
      </c>
      <c r="N432" s="43" t="s">
        <v>1888</v>
      </c>
      <c r="O432" s="43" t="s">
        <v>1786</v>
      </c>
      <c r="P432" s="43" t="s">
        <v>2098</v>
      </c>
      <c r="Q432" s="43" t="s">
        <v>1791</v>
      </c>
      <c r="R432" s="44" t="s">
        <v>155</v>
      </c>
      <c r="S432" s="80" t="s">
        <v>203</v>
      </c>
      <c r="T432" s="46">
        <v>18</v>
      </c>
      <c r="U432" s="94"/>
      <c r="V432" s="94"/>
      <c r="W432" s="316"/>
      <c r="X432" s="289"/>
      <c r="Y432" s="295"/>
      <c r="Z432" s="300">
        <v>1</v>
      </c>
      <c r="AA432" s="268"/>
      <c r="AB432" s="267">
        <v>1</v>
      </c>
      <c r="AC432" s="267"/>
      <c r="AD432" s="267"/>
      <c r="AE432" s="271"/>
      <c r="AF432" s="275"/>
      <c r="AG432" s="275"/>
      <c r="AH432" s="275"/>
      <c r="AI432" s="275"/>
    </row>
    <row r="433" spans="2:35" s="48" customFormat="1" ht="72">
      <c r="B433" s="76">
        <v>2800</v>
      </c>
      <c r="C433" s="76"/>
      <c r="D433" s="76"/>
      <c r="E433" s="76"/>
      <c r="F433" s="79" t="s">
        <v>2792</v>
      </c>
      <c r="G433" s="121"/>
      <c r="H433" s="121"/>
      <c r="I433" s="121"/>
      <c r="J433" s="121"/>
      <c r="K433" s="121"/>
      <c r="L433" s="121"/>
      <c r="M433" s="76" t="s">
        <v>2793</v>
      </c>
      <c r="N433" s="43" t="s">
        <v>3188</v>
      </c>
      <c r="O433" s="43" t="s">
        <v>2855</v>
      </c>
      <c r="P433" s="43" t="s">
        <v>2795</v>
      </c>
      <c r="Q433" s="93" t="s">
        <v>2856</v>
      </c>
      <c r="R433" s="44" t="s">
        <v>2794</v>
      </c>
      <c r="S433" s="44" t="s">
        <v>2857</v>
      </c>
      <c r="T433" s="46">
        <v>45</v>
      </c>
      <c r="U433" s="94">
        <v>4</v>
      </c>
      <c r="V433" s="94"/>
      <c r="W433" s="316">
        <v>8</v>
      </c>
      <c r="X433" s="289"/>
      <c r="Y433" s="295"/>
      <c r="Z433" s="300">
        <v>1</v>
      </c>
      <c r="AA433" s="268"/>
      <c r="AB433" s="267"/>
      <c r="AC433" s="267">
        <v>1</v>
      </c>
      <c r="AD433" s="242"/>
      <c r="AE433" s="271"/>
      <c r="AF433" s="275"/>
      <c r="AG433" s="275"/>
      <c r="AH433" s="267">
        <v>1</v>
      </c>
      <c r="AI433" s="275"/>
    </row>
    <row r="434" spans="2:35" s="48" customFormat="1" ht="72">
      <c r="B434" s="76"/>
      <c r="C434" s="76"/>
      <c r="D434" s="76"/>
      <c r="E434" s="76"/>
      <c r="F434" s="79"/>
      <c r="G434" s="121"/>
      <c r="H434" s="121"/>
      <c r="I434" s="121"/>
      <c r="J434" s="121"/>
      <c r="K434" s="121"/>
      <c r="L434" s="121"/>
      <c r="M434" s="76" t="s">
        <v>3119</v>
      </c>
      <c r="N434" s="43" t="s">
        <v>3321</v>
      </c>
      <c r="O434" s="43" t="s">
        <v>3319</v>
      </c>
      <c r="P434" s="43" t="s">
        <v>3325</v>
      </c>
      <c r="Q434" s="43" t="s">
        <v>3323</v>
      </c>
      <c r="R434" s="44" t="s">
        <v>3189</v>
      </c>
      <c r="S434" s="44" t="s">
        <v>3192</v>
      </c>
      <c r="T434" s="46">
        <v>25</v>
      </c>
      <c r="U434" s="94">
        <v>4</v>
      </c>
      <c r="V434" s="94"/>
      <c r="W434" s="316">
        <v>8</v>
      </c>
      <c r="X434" s="289"/>
      <c r="Y434" s="295"/>
      <c r="Z434" s="300">
        <v>1</v>
      </c>
      <c r="AA434" s="268"/>
      <c r="AB434" s="267"/>
      <c r="AC434" s="267">
        <v>1</v>
      </c>
      <c r="AD434" s="242"/>
      <c r="AE434" s="271"/>
      <c r="AF434" s="275"/>
      <c r="AG434" s="275"/>
      <c r="AH434" s="267">
        <v>1</v>
      </c>
      <c r="AI434" s="275"/>
    </row>
    <row r="435" spans="2:35" s="48" customFormat="1" ht="72">
      <c r="B435" s="76"/>
      <c r="C435" s="76"/>
      <c r="D435" s="76"/>
      <c r="E435" s="76"/>
      <c r="F435" s="79"/>
      <c r="G435" s="121"/>
      <c r="H435" s="121"/>
      <c r="I435" s="121"/>
      <c r="J435" s="121"/>
      <c r="K435" s="121"/>
      <c r="L435" s="121"/>
      <c r="M435" s="76" t="s">
        <v>3120</v>
      </c>
      <c r="N435" s="43" t="s">
        <v>3322</v>
      </c>
      <c r="O435" s="43" t="s">
        <v>3320</v>
      </c>
      <c r="P435" s="43" t="s">
        <v>3326</v>
      </c>
      <c r="Q435" s="43" t="s">
        <v>3324</v>
      </c>
      <c r="R435" s="44" t="s">
        <v>3190</v>
      </c>
      <c r="S435" s="44" t="s">
        <v>3191</v>
      </c>
      <c r="T435" s="46">
        <v>25</v>
      </c>
      <c r="U435" s="94">
        <v>4</v>
      </c>
      <c r="V435" s="94"/>
      <c r="W435" s="316">
        <v>8</v>
      </c>
      <c r="X435" s="289"/>
      <c r="Y435" s="295"/>
      <c r="Z435" s="300">
        <v>1</v>
      </c>
      <c r="AA435" s="268"/>
      <c r="AB435" s="267"/>
      <c r="AC435" s="267">
        <v>1</v>
      </c>
      <c r="AD435" s="242"/>
      <c r="AE435" s="271"/>
      <c r="AF435" s="275"/>
      <c r="AG435" s="275"/>
      <c r="AH435" s="267">
        <v>1</v>
      </c>
      <c r="AI435" s="275"/>
    </row>
    <row r="436" spans="2:35" s="48" customFormat="1" ht="36">
      <c r="B436" s="178">
        <v>3000</v>
      </c>
      <c r="C436" s="178"/>
      <c r="D436" s="178"/>
      <c r="E436" s="178"/>
      <c r="F436" s="179" t="s">
        <v>2110</v>
      </c>
      <c r="G436" s="178"/>
      <c r="H436" s="178"/>
      <c r="I436" s="178"/>
      <c r="J436" s="178"/>
      <c r="K436" s="178"/>
      <c r="L436" s="178"/>
      <c r="M436" s="178"/>
      <c r="N436" s="180"/>
      <c r="O436" s="180"/>
      <c r="P436" s="180"/>
      <c r="Q436" s="180"/>
      <c r="R436" s="181"/>
      <c r="S436" s="181"/>
      <c r="T436" s="182"/>
      <c r="U436" s="182"/>
      <c r="V436" s="182"/>
      <c r="W436" s="182"/>
      <c r="X436" s="182"/>
      <c r="Y436" s="182"/>
      <c r="Z436" s="182"/>
      <c r="AA436" s="182"/>
      <c r="AB436" s="182"/>
      <c r="AC436" s="182"/>
      <c r="AD436" s="182"/>
      <c r="AE436" s="182"/>
      <c r="AF436" s="182"/>
      <c r="AG436" s="182"/>
      <c r="AH436" s="182"/>
      <c r="AI436" s="182"/>
    </row>
    <row r="437" spans="2:35" s="48" customFormat="1" ht="144">
      <c r="B437" s="81">
        <v>3100</v>
      </c>
      <c r="C437" s="83"/>
      <c r="D437" s="83"/>
      <c r="E437" s="83"/>
      <c r="F437" s="82" t="s">
        <v>576</v>
      </c>
      <c r="G437" s="137"/>
      <c r="H437" s="137"/>
      <c r="I437" s="137"/>
      <c r="J437" s="137"/>
      <c r="K437" s="137"/>
      <c r="L437" s="137"/>
      <c r="M437" s="81" t="s">
        <v>561</v>
      </c>
      <c r="N437" s="16" t="s">
        <v>328</v>
      </c>
      <c r="O437" s="16" t="s">
        <v>1122</v>
      </c>
      <c r="P437" s="16" t="s">
        <v>1123</v>
      </c>
      <c r="Q437" s="16" t="s">
        <v>2038</v>
      </c>
      <c r="R437" s="11" t="s">
        <v>330</v>
      </c>
      <c r="S437" s="11" t="s">
        <v>2007</v>
      </c>
      <c r="T437" s="12">
        <v>5500</v>
      </c>
      <c r="U437" s="276"/>
      <c r="V437" s="276"/>
      <c r="W437" s="255">
        <v>1</v>
      </c>
      <c r="X437" s="289">
        <v>1</v>
      </c>
      <c r="Y437" s="295"/>
      <c r="Z437" s="300"/>
      <c r="AA437" s="268"/>
      <c r="AB437" s="267">
        <v>1</v>
      </c>
      <c r="AC437" s="267"/>
      <c r="AD437" s="267">
        <v>1</v>
      </c>
      <c r="AE437" s="271"/>
      <c r="AF437" s="275"/>
      <c r="AG437" s="275"/>
      <c r="AH437" s="275"/>
      <c r="AI437" s="275"/>
    </row>
    <row r="438" spans="2:35" s="48" customFormat="1" ht="84">
      <c r="B438" s="81"/>
      <c r="C438" s="83"/>
      <c r="D438" s="83"/>
      <c r="E438" s="83"/>
      <c r="F438" s="83"/>
      <c r="G438" s="137"/>
      <c r="H438" s="137"/>
      <c r="I438" s="137"/>
      <c r="J438" s="137"/>
      <c r="K438" s="137"/>
      <c r="L438" s="137"/>
      <c r="M438" s="81" t="s">
        <v>562</v>
      </c>
      <c r="N438" s="16" t="s">
        <v>3140</v>
      </c>
      <c r="O438" s="16" t="s">
        <v>2058</v>
      </c>
      <c r="P438" s="16" t="s">
        <v>1124</v>
      </c>
      <c r="Q438" s="16" t="s">
        <v>1125</v>
      </c>
      <c r="R438" s="11" t="s">
        <v>1869</v>
      </c>
      <c r="S438" s="11" t="s">
        <v>2008</v>
      </c>
      <c r="T438" s="12">
        <v>6800</v>
      </c>
      <c r="U438" s="276"/>
      <c r="V438" s="276"/>
      <c r="W438" s="255">
        <v>1</v>
      </c>
      <c r="X438" s="289">
        <v>1</v>
      </c>
      <c r="Y438" s="295"/>
      <c r="Z438" s="300"/>
      <c r="AA438" s="268"/>
      <c r="AB438" s="267">
        <v>1</v>
      </c>
      <c r="AC438" s="267"/>
      <c r="AD438" s="267">
        <v>1</v>
      </c>
      <c r="AE438" s="271"/>
      <c r="AF438" s="275"/>
      <c r="AG438" s="275"/>
      <c r="AH438" s="275"/>
      <c r="AI438" s="275"/>
    </row>
    <row r="439" spans="2:35" s="48" customFormat="1" ht="48">
      <c r="B439" s="81">
        <v>3200</v>
      </c>
      <c r="C439" s="81"/>
      <c r="D439" s="81"/>
      <c r="E439" s="81"/>
      <c r="F439" s="155" t="s">
        <v>934</v>
      </c>
      <c r="G439" s="137"/>
      <c r="H439" s="137"/>
      <c r="I439" s="137"/>
      <c r="J439" s="137"/>
      <c r="K439" s="137"/>
      <c r="L439" s="137"/>
      <c r="M439" s="81" t="s">
        <v>563</v>
      </c>
      <c r="N439" s="20" t="s">
        <v>257</v>
      </c>
      <c r="O439" s="20" t="s">
        <v>1126</v>
      </c>
      <c r="P439" s="20" t="s">
        <v>1128</v>
      </c>
      <c r="Q439" s="20" t="s">
        <v>1127</v>
      </c>
      <c r="R439" s="11" t="s">
        <v>256</v>
      </c>
      <c r="S439" s="11" t="s">
        <v>2009</v>
      </c>
      <c r="T439" s="12">
        <v>250</v>
      </c>
      <c r="U439" s="276"/>
      <c r="V439" s="276"/>
      <c r="W439" s="255">
        <v>1</v>
      </c>
      <c r="X439" s="289">
        <v>1</v>
      </c>
      <c r="Y439" s="295"/>
      <c r="Z439" s="300"/>
      <c r="AA439" s="268"/>
      <c r="AB439" s="267">
        <v>1</v>
      </c>
      <c r="AC439" s="267"/>
      <c r="AD439" s="267">
        <v>1</v>
      </c>
      <c r="AE439" s="271"/>
      <c r="AF439" s="275"/>
      <c r="AG439" s="275"/>
      <c r="AH439" s="275"/>
      <c r="AI439" s="275"/>
    </row>
    <row r="440" spans="2:35" s="48" customFormat="1" ht="36">
      <c r="B440" s="183">
        <v>4000</v>
      </c>
      <c r="C440" s="183"/>
      <c r="D440" s="183"/>
      <c r="E440" s="183"/>
      <c r="F440" s="188" t="s">
        <v>2111</v>
      </c>
      <c r="G440" s="184"/>
      <c r="H440" s="184"/>
      <c r="I440" s="184"/>
      <c r="J440" s="184"/>
      <c r="K440" s="184"/>
      <c r="L440" s="184"/>
      <c r="M440" s="183"/>
      <c r="N440" s="185"/>
      <c r="O440" s="185"/>
      <c r="P440" s="185"/>
      <c r="Q440" s="185"/>
      <c r="R440" s="186"/>
      <c r="S440" s="186"/>
      <c r="T440" s="187"/>
      <c r="U440" s="284"/>
      <c r="V440" s="284"/>
      <c r="W440" s="284"/>
      <c r="X440" s="284"/>
      <c r="Y440" s="284"/>
      <c r="Z440" s="284"/>
      <c r="AA440" s="284"/>
      <c r="AB440" s="284"/>
      <c r="AC440" s="284"/>
      <c r="AD440" s="284"/>
      <c r="AE440" s="284"/>
      <c r="AF440" s="284"/>
      <c r="AG440" s="284"/>
      <c r="AH440" s="284"/>
      <c r="AI440" s="284"/>
    </row>
    <row r="441" spans="2:35" s="48" customFormat="1" ht="24">
      <c r="B441" s="84" t="s">
        <v>631</v>
      </c>
      <c r="C441" s="334"/>
      <c r="D441" s="334"/>
      <c r="E441" s="334"/>
      <c r="F441" s="143" t="s">
        <v>824</v>
      </c>
      <c r="G441" s="120"/>
      <c r="H441" s="120"/>
      <c r="I441" s="120"/>
      <c r="J441" s="120"/>
      <c r="K441" s="120"/>
      <c r="L441" s="120"/>
      <c r="M441" s="85" t="s">
        <v>672</v>
      </c>
      <c r="N441" s="22" t="s">
        <v>1049</v>
      </c>
      <c r="O441" s="22" t="s">
        <v>643</v>
      </c>
      <c r="P441" s="22" t="s">
        <v>1187</v>
      </c>
      <c r="Q441" s="22" t="s">
        <v>643</v>
      </c>
      <c r="R441" s="23" t="s">
        <v>2318</v>
      </c>
      <c r="S441" s="23" t="s">
        <v>2319</v>
      </c>
      <c r="T441" s="46">
        <v>18</v>
      </c>
      <c r="U441" s="94"/>
      <c r="V441" s="94"/>
      <c r="W441" s="265">
        <v>2</v>
      </c>
      <c r="X441" s="289"/>
      <c r="Y441" s="295">
        <v>1</v>
      </c>
      <c r="Z441" s="300"/>
      <c r="AA441" s="268"/>
      <c r="AB441" s="267"/>
      <c r="AC441" s="267"/>
      <c r="AD441" s="267">
        <v>1</v>
      </c>
      <c r="AE441" s="271"/>
      <c r="AF441" s="275"/>
      <c r="AG441" s="275"/>
      <c r="AH441" s="275"/>
      <c r="AI441" s="275"/>
    </row>
    <row r="442" spans="2:35" s="48" customFormat="1" ht="36">
      <c r="B442" s="86"/>
      <c r="C442" s="87"/>
      <c r="D442" s="87"/>
      <c r="E442" s="87"/>
      <c r="F442" s="89"/>
      <c r="G442" s="122"/>
      <c r="H442" s="122"/>
      <c r="I442" s="122"/>
      <c r="J442" s="122"/>
      <c r="K442" s="122"/>
      <c r="L442" s="122"/>
      <c r="M442" s="87" t="s">
        <v>673</v>
      </c>
      <c r="N442" s="43" t="s">
        <v>1050</v>
      </c>
      <c r="O442" s="43" t="s">
        <v>669</v>
      </c>
      <c r="P442" s="43" t="s">
        <v>1188</v>
      </c>
      <c r="Q442" s="43" t="s">
        <v>1134</v>
      </c>
      <c r="R442" s="44" t="s">
        <v>1870</v>
      </c>
      <c r="S442" s="44" t="s">
        <v>2324</v>
      </c>
      <c r="T442" s="46">
        <v>28</v>
      </c>
      <c r="U442" s="94"/>
      <c r="V442" s="94"/>
      <c r="W442" s="259"/>
      <c r="X442" s="289"/>
      <c r="Y442" s="295">
        <v>1</v>
      </c>
      <c r="Z442" s="300"/>
      <c r="AA442" s="268"/>
      <c r="AB442" s="267"/>
      <c r="AC442" s="267"/>
      <c r="AD442" s="267">
        <v>1</v>
      </c>
      <c r="AE442" s="271"/>
      <c r="AF442" s="275"/>
      <c r="AG442" s="275"/>
      <c r="AH442" s="275"/>
      <c r="AI442" s="275"/>
    </row>
    <row r="443" spans="2:35" s="48" customFormat="1" ht="24">
      <c r="B443" s="100"/>
      <c r="C443" s="87"/>
      <c r="D443" s="87"/>
      <c r="E443" s="87"/>
      <c r="F443" s="89"/>
      <c r="G443" s="122"/>
      <c r="H443" s="122"/>
      <c r="I443" s="122"/>
      <c r="J443" s="122"/>
      <c r="K443" s="122"/>
      <c r="L443" s="122"/>
      <c r="M443" s="85" t="s">
        <v>694</v>
      </c>
      <c r="N443" s="105" t="s">
        <v>1051</v>
      </c>
      <c r="O443" s="105" t="s">
        <v>1133</v>
      </c>
      <c r="P443" s="105" t="s">
        <v>1189</v>
      </c>
      <c r="Q443" s="105" t="s">
        <v>1133</v>
      </c>
      <c r="R443" s="106" t="s">
        <v>699</v>
      </c>
      <c r="S443" s="106" t="s">
        <v>2325</v>
      </c>
      <c r="T443" s="107">
        <v>22</v>
      </c>
      <c r="U443" s="94"/>
      <c r="V443" s="94"/>
      <c r="W443" s="222"/>
      <c r="X443" s="289">
        <v>1</v>
      </c>
      <c r="Y443" s="295"/>
      <c r="Z443" s="300"/>
      <c r="AA443" s="268"/>
      <c r="AB443" s="267"/>
      <c r="AC443" s="267"/>
      <c r="AD443" s="267">
        <v>1</v>
      </c>
      <c r="AE443" s="271"/>
      <c r="AF443" s="275"/>
      <c r="AG443" s="275"/>
      <c r="AH443" s="275"/>
      <c r="AI443" s="275"/>
    </row>
    <row r="444" spans="2:35" s="48" customFormat="1" ht="24">
      <c r="B444" s="34"/>
      <c r="C444" s="34"/>
      <c r="D444" s="34"/>
      <c r="E444" s="34"/>
      <c r="F444" s="92"/>
      <c r="G444" s="122"/>
      <c r="H444" s="122"/>
      <c r="I444" s="122"/>
      <c r="J444" s="122"/>
      <c r="K444" s="122"/>
      <c r="L444" s="122"/>
      <c r="M444" s="87" t="s">
        <v>695</v>
      </c>
      <c r="N444" s="93" t="s">
        <v>698</v>
      </c>
      <c r="O444" s="93" t="s">
        <v>698</v>
      </c>
      <c r="P444" s="93" t="s">
        <v>1190</v>
      </c>
      <c r="Q444" s="93" t="s">
        <v>1136</v>
      </c>
      <c r="R444" s="106" t="s">
        <v>1203</v>
      </c>
      <c r="S444" s="106" t="s">
        <v>2326</v>
      </c>
      <c r="T444" s="107">
        <v>22</v>
      </c>
      <c r="U444" s="94"/>
      <c r="V444" s="94"/>
      <c r="W444" s="258"/>
      <c r="X444" s="289">
        <v>1</v>
      </c>
      <c r="Y444" s="295"/>
      <c r="Z444" s="300"/>
      <c r="AA444" s="268"/>
      <c r="AB444" s="267"/>
      <c r="AC444" s="267"/>
      <c r="AD444" s="267">
        <v>1</v>
      </c>
      <c r="AE444" s="271"/>
      <c r="AF444" s="275"/>
      <c r="AG444" s="275"/>
      <c r="AH444" s="275"/>
      <c r="AI444" s="275"/>
    </row>
    <row r="445" spans="2:35" s="48" customFormat="1" ht="24">
      <c r="B445" s="34"/>
      <c r="C445" s="34"/>
      <c r="D445" s="34"/>
      <c r="E445" s="34"/>
      <c r="F445" s="92"/>
      <c r="G445" s="122"/>
      <c r="H445" s="122"/>
      <c r="I445" s="122"/>
      <c r="J445" s="122"/>
      <c r="K445" s="122"/>
      <c r="L445" s="122"/>
      <c r="M445" s="85" t="s">
        <v>696</v>
      </c>
      <c r="N445" s="93" t="s">
        <v>697</v>
      </c>
      <c r="O445" s="93" t="s">
        <v>1131</v>
      </c>
      <c r="P445" s="93" t="s">
        <v>1191</v>
      </c>
      <c r="Q445" s="93" t="s">
        <v>1137</v>
      </c>
      <c r="R445" s="106" t="s">
        <v>1871</v>
      </c>
      <c r="S445" s="106" t="s">
        <v>2327</v>
      </c>
      <c r="T445" s="107">
        <v>22</v>
      </c>
      <c r="U445" s="94"/>
      <c r="V445" s="94"/>
      <c r="W445" s="258"/>
      <c r="X445" s="289"/>
      <c r="Y445" s="295"/>
      <c r="Z445" s="300">
        <v>1</v>
      </c>
      <c r="AA445" s="268"/>
      <c r="AB445" s="267"/>
      <c r="AC445" s="267"/>
      <c r="AD445" s="267">
        <v>1</v>
      </c>
      <c r="AE445" s="271"/>
      <c r="AF445" s="275"/>
      <c r="AG445" s="275"/>
      <c r="AH445" s="275"/>
      <c r="AI445" s="275"/>
    </row>
    <row r="446" spans="2:35" s="48" customFormat="1" ht="24">
      <c r="B446" s="34"/>
      <c r="C446" s="34"/>
      <c r="D446" s="34"/>
      <c r="E446" s="34"/>
      <c r="F446" s="92"/>
      <c r="G446" s="120"/>
      <c r="H446" s="120"/>
      <c r="I446" s="120"/>
      <c r="J446" s="120"/>
      <c r="K446" s="120"/>
      <c r="L446" s="120"/>
      <c r="M446" s="85" t="s">
        <v>736</v>
      </c>
      <c r="N446" s="93" t="s">
        <v>737</v>
      </c>
      <c r="O446" s="93" t="s">
        <v>737</v>
      </c>
      <c r="P446" s="93" t="s">
        <v>1192</v>
      </c>
      <c r="Q446" s="93" t="s">
        <v>1138</v>
      </c>
      <c r="R446" s="106" t="s">
        <v>1069</v>
      </c>
      <c r="S446" s="106" t="s">
        <v>2328</v>
      </c>
      <c r="T446" s="94">
        <v>22</v>
      </c>
      <c r="U446" s="94"/>
      <c r="V446" s="94"/>
      <c r="W446" s="258"/>
      <c r="X446" s="289"/>
      <c r="Y446" s="295"/>
      <c r="Z446" s="300">
        <v>1</v>
      </c>
      <c r="AA446" s="268"/>
      <c r="AB446" s="267"/>
      <c r="AC446" s="267"/>
      <c r="AD446" s="267">
        <v>1</v>
      </c>
      <c r="AE446" s="271"/>
      <c r="AF446" s="275"/>
      <c r="AG446" s="275"/>
      <c r="AH446" s="275"/>
      <c r="AI446" s="275"/>
    </row>
    <row r="447" spans="2:35" s="48" customFormat="1" ht="24">
      <c r="B447" s="34"/>
      <c r="C447" s="34"/>
      <c r="D447" s="34"/>
      <c r="E447" s="34"/>
      <c r="F447" s="92"/>
      <c r="G447" s="141"/>
      <c r="H447" s="141"/>
      <c r="I447" s="141"/>
      <c r="J447" s="141"/>
      <c r="K447" s="141"/>
      <c r="L447" s="141"/>
      <c r="M447" s="85" t="s">
        <v>810</v>
      </c>
      <c r="N447" s="93" t="s">
        <v>812</v>
      </c>
      <c r="O447" s="93" t="s">
        <v>812</v>
      </c>
      <c r="P447" s="102" t="s">
        <v>1193</v>
      </c>
      <c r="Q447" s="93" t="s">
        <v>1139</v>
      </c>
      <c r="R447" s="106" t="s">
        <v>1872</v>
      </c>
      <c r="S447" s="106" t="s">
        <v>2329</v>
      </c>
      <c r="T447" s="107">
        <v>22</v>
      </c>
      <c r="U447" s="94"/>
      <c r="V447" s="94"/>
      <c r="W447" s="258"/>
      <c r="X447" s="289"/>
      <c r="Y447" s="295"/>
      <c r="Z447" s="300">
        <v>1</v>
      </c>
      <c r="AA447" s="268"/>
      <c r="AB447" s="267"/>
      <c r="AC447" s="267"/>
      <c r="AD447" s="267">
        <v>1</v>
      </c>
      <c r="AE447" s="271"/>
      <c r="AF447" s="275"/>
      <c r="AG447" s="275"/>
      <c r="AH447" s="275"/>
      <c r="AI447" s="275"/>
    </row>
    <row r="448" spans="2:35" s="48" customFormat="1" ht="24">
      <c r="B448" s="34"/>
      <c r="C448" s="34"/>
      <c r="D448" s="34"/>
      <c r="E448" s="34"/>
      <c r="F448" s="92"/>
      <c r="G448" s="141"/>
      <c r="H448" s="141"/>
      <c r="I448" s="141"/>
      <c r="J448" s="141"/>
      <c r="K448" s="141"/>
      <c r="L448" s="141"/>
      <c r="M448" s="85" t="s">
        <v>811</v>
      </c>
      <c r="N448" s="93" t="s">
        <v>813</v>
      </c>
      <c r="O448" s="93" t="s">
        <v>1132</v>
      </c>
      <c r="P448" s="102" t="s">
        <v>1194</v>
      </c>
      <c r="Q448" s="93" t="s">
        <v>1140</v>
      </c>
      <c r="R448" s="106" t="s">
        <v>1873</v>
      </c>
      <c r="S448" s="106" t="s">
        <v>2330</v>
      </c>
      <c r="T448" s="107">
        <v>22</v>
      </c>
      <c r="U448" s="94"/>
      <c r="V448" s="94"/>
      <c r="W448" s="258"/>
      <c r="X448" s="289"/>
      <c r="Y448" s="295"/>
      <c r="Z448" s="300">
        <v>1</v>
      </c>
      <c r="AA448" s="268"/>
      <c r="AB448" s="267"/>
      <c r="AC448" s="267"/>
      <c r="AD448" s="267">
        <v>1</v>
      </c>
      <c r="AE448" s="271"/>
      <c r="AF448" s="275"/>
      <c r="AG448" s="275"/>
      <c r="AH448" s="275"/>
      <c r="AI448" s="275"/>
    </row>
    <row r="449" spans="2:35" s="48" customFormat="1" ht="24">
      <c r="B449" s="34">
        <v>4002</v>
      </c>
      <c r="C449" s="34"/>
      <c r="D449" s="34"/>
      <c r="E449" s="34"/>
      <c r="F449" s="92" t="s">
        <v>823</v>
      </c>
      <c r="G449" s="138"/>
      <c r="H449" s="138"/>
      <c r="I449" s="138"/>
      <c r="J449" s="138"/>
      <c r="K449" s="138"/>
      <c r="L449" s="138"/>
      <c r="M449" s="34" t="s">
        <v>398</v>
      </c>
      <c r="N449" s="93" t="s">
        <v>1129</v>
      </c>
      <c r="O449" s="93" t="s">
        <v>670</v>
      </c>
      <c r="P449" s="102" t="s">
        <v>1195</v>
      </c>
      <c r="Q449" s="93" t="s">
        <v>1141</v>
      </c>
      <c r="R449" s="55" t="s">
        <v>27</v>
      </c>
      <c r="S449" s="55" t="s">
        <v>2331</v>
      </c>
      <c r="T449" s="94">
        <v>20</v>
      </c>
      <c r="U449" s="94"/>
      <c r="V449" s="94"/>
      <c r="W449" s="258"/>
      <c r="X449" s="289"/>
      <c r="Y449" s="295"/>
      <c r="Z449" s="300">
        <v>1</v>
      </c>
      <c r="AA449" s="268"/>
      <c r="AB449" s="267"/>
      <c r="AC449" s="267"/>
      <c r="AD449" s="267">
        <v>1</v>
      </c>
      <c r="AE449" s="271"/>
      <c r="AF449" s="275"/>
      <c r="AG449" s="275"/>
      <c r="AH449" s="275"/>
      <c r="AI449" s="275"/>
    </row>
    <row r="450" spans="2:35" s="48" customFormat="1" ht="24">
      <c r="B450" s="99"/>
      <c r="C450" s="99"/>
      <c r="D450" s="99"/>
      <c r="E450" s="99"/>
      <c r="F450" s="101"/>
      <c r="G450" s="139"/>
      <c r="H450" s="139"/>
      <c r="I450" s="139"/>
      <c r="J450" s="139"/>
      <c r="K450" s="139"/>
      <c r="L450" s="139"/>
      <c r="M450" s="99" t="s">
        <v>399</v>
      </c>
      <c r="N450" s="108" t="s">
        <v>33</v>
      </c>
      <c r="O450" s="108" t="s">
        <v>671</v>
      </c>
      <c r="P450" s="108" t="s">
        <v>1196</v>
      </c>
      <c r="Q450" s="108" t="s">
        <v>1142</v>
      </c>
      <c r="R450" s="109" t="s">
        <v>187</v>
      </c>
      <c r="S450" s="66" t="s">
        <v>2332</v>
      </c>
      <c r="T450" s="110">
        <v>20</v>
      </c>
      <c r="U450" s="94"/>
      <c r="V450" s="94"/>
      <c r="W450" s="222"/>
      <c r="X450" s="289"/>
      <c r="Y450" s="295"/>
      <c r="Z450" s="300">
        <v>1</v>
      </c>
      <c r="AA450" s="268"/>
      <c r="AB450" s="267"/>
      <c r="AC450" s="267"/>
      <c r="AD450" s="267">
        <v>1</v>
      </c>
      <c r="AE450" s="271"/>
      <c r="AF450" s="275"/>
      <c r="AG450" s="275"/>
      <c r="AH450" s="275"/>
      <c r="AI450" s="275"/>
    </row>
    <row r="451" spans="2:35" s="48" customFormat="1" ht="24">
      <c r="B451" s="34"/>
      <c r="C451" s="34"/>
      <c r="D451" s="34"/>
      <c r="E451" s="34"/>
      <c r="F451" s="92"/>
      <c r="G451" s="138"/>
      <c r="H451" s="138"/>
      <c r="I451" s="138"/>
      <c r="J451" s="138"/>
      <c r="K451" s="138"/>
      <c r="L451" s="138"/>
      <c r="M451" s="34" t="s">
        <v>400</v>
      </c>
      <c r="N451" s="93" t="s">
        <v>1066</v>
      </c>
      <c r="O451" s="93" t="s">
        <v>668</v>
      </c>
      <c r="P451" s="93" t="s">
        <v>1197</v>
      </c>
      <c r="Q451" s="93" t="s">
        <v>1143</v>
      </c>
      <c r="R451" s="55" t="s">
        <v>675</v>
      </c>
      <c r="S451" s="55" t="s">
        <v>2333</v>
      </c>
      <c r="T451" s="94">
        <v>22</v>
      </c>
      <c r="U451" s="94"/>
      <c r="V451" s="94"/>
      <c r="W451" s="258"/>
      <c r="X451" s="289"/>
      <c r="Y451" s="295"/>
      <c r="Z451" s="300">
        <v>1</v>
      </c>
      <c r="AA451" s="268"/>
      <c r="AB451" s="267"/>
      <c r="AC451" s="267"/>
      <c r="AD451" s="267">
        <v>1</v>
      </c>
      <c r="AE451" s="271"/>
      <c r="AF451" s="275"/>
      <c r="AG451" s="275"/>
      <c r="AH451" s="275"/>
      <c r="AI451" s="275"/>
    </row>
    <row r="452" spans="2:35" s="48" customFormat="1" ht="16">
      <c r="B452" s="34"/>
      <c r="C452" s="34"/>
      <c r="D452" s="34"/>
      <c r="E452" s="34"/>
      <c r="F452" s="92"/>
      <c r="G452" s="139"/>
      <c r="H452" s="139"/>
      <c r="I452" s="139"/>
      <c r="J452" s="139"/>
      <c r="K452" s="139"/>
      <c r="L452" s="139"/>
      <c r="M452" s="34" t="s">
        <v>3227</v>
      </c>
      <c r="N452" s="93" t="s">
        <v>3228</v>
      </c>
      <c r="O452" s="93"/>
      <c r="P452" s="102"/>
      <c r="Q452" s="93"/>
      <c r="R452" s="55"/>
      <c r="S452" s="55"/>
      <c r="T452" s="94"/>
      <c r="U452" s="94"/>
      <c r="V452" s="94"/>
      <c r="W452" s="258"/>
      <c r="X452" s="289"/>
      <c r="Y452" s="295"/>
      <c r="Z452" s="300">
        <v>1</v>
      </c>
      <c r="AA452" s="268"/>
      <c r="AB452" s="267"/>
      <c r="AC452" s="267"/>
      <c r="AD452" s="267">
        <v>1</v>
      </c>
      <c r="AE452" s="271"/>
      <c r="AF452" s="275"/>
      <c r="AG452" s="275"/>
      <c r="AH452" s="275"/>
      <c r="AI452" s="275"/>
    </row>
    <row r="453" spans="2:35" s="48" customFormat="1" ht="24">
      <c r="B453" s="34">
        <v>4003</v>
      </c>
      <c r="C453" s="34"/>
      <c r="D453" s="34"/>
      <c r="E453" s="34"/>
      <c r="F453" s="111" t="s">
        <v>2915</v>
      </c>
      <c r="G453" s="139"/>
      <c r="H453" s="139"/>
      <c r="I453" s="139"/>
      <c r="J453" s="139"/>
      <c r="K453" s="139"/>
      <c r="L453" s="139"/>
      <c r="M453" s="99" t="s">
        <v>700</v>
      </c>
      <c r="N453" s="93" t="s">
        <v>1065</v>
      </c>
      <c r="O453" s="93" t="s">
        <v>667</v>
      </c>
      <c r="P453" s="102" t="s">
        <v>1198</v>
      </c>
      <c r="Q453" s="93" t="s">
        <v>1144</v>
      </c>
      <c r="R453" s="55" t="s">
        <v>31</v>
      </c>
      <c r="S453" s="55" t="s">
        <v>2334</v>
      </c>
      <c r="T453" s="94">
        <v>28</v>
      </c>
      <c r="U453" s="94"/>
      <c r="V453" s="94"/>
      <c r="W453" s="258"/>
      <c r="X453" s="289"/>
      <c r="Y453" s="295"/>
      <c r="Z453" s="300">
        <v>1</v>
      </c>
      <c r="AA453" s="268"/>
      <c r="AB453" s="267"/>
      <c r="AC453" s="267"/>
      <c r="AD453" s="267">
        <v>1</v>
      </c>
      <c r="AE453" s="271"/>
      <c r="AF453" s="275"/>
      <c r="AG453" s="275"/>
      <c r="AH453" s="275"/>
      <c r="AI453" s="275"/>
    </row>
    <row r="454" spans="2:35" s="48" customFormat="1" ht="24">
      <c r="B454" s="34"/>
      <c r="C454" s="34"/>
      <c r="D454" s="34"/>
      <c r="E454" s="34"/>
      <c r="F454" s="92"/>
      <c r="G454" s="138"/>
      <c r="H454" s="138"/>
      <c r="I454" s="138"/>
      <c r="J454" s="138"/>
      <c r="K454" s="138"/>
      <c r="L454" s="138"/>
      <c r="M454" s="34" t="s">
        <v>393</v>
      </c>
      <c r="N454" s="93" t="s">
        <v>1064</v>
      </c>
      <c r="O454" s="93" t="s">
        <v>666</v>
      </c>
      <c r="P454" s="102" t="s">
        <v>1199</v>
      </c>
      <c r="Q454" s="93" t="s">
        <v>1145</v>
      </c>
      <c r="R454" s="55" t="s">
        <v>263</v>
      </c>
      <c r="S454" s="55" t="s">
        <v>2335</v>
      </c>
      <c r="T454" s="94">
        <v>28</v>
      </c>
      <c r="U454" s="94"/>
      <c r="V454" s="94"/>
      <c r="W454" s="258"/>
      <c r="X454" s="289"/>
      <c r="Y454" s="295"/>
      <c r="Z454" s="300">
        <v>1</v>
      </c>
      <c r="AA454" s="268"/>
      <c r="AB454" s="267"/>
      <c r="AC454" s="267"/>
      <c r="AD454" s="267">
        <v>1</v>
      </c>
      <c r="AE454" s="271"/>
      <c r="AF454" s="275"/>
      <c r="AG454" s="275"/>
      <c r="AH454" s="275"/>
      <c r="AI454" s="275"/>
    </row>
    <row r="455" spans="2:35" s="48" customFormat="1" ht="24">
      <c r="B455" s="34"/>
      <c r="C455" s="34"/>
      <c r="D455" s="34"/>
      <c r="E455" s="34"/>
      <c r="F455" s="92"/>
      <c r="G455" s="138"/>
      <c r="H455" s="138"/>
      <c r="I455" s="138"/>
      <c r="J455" s="138"/>
      <c r="K455" s="138"/>
      <c r="L455" s="138"/>
      <c r="M455" s="34" t="s">
        <v>396</v>
      </c>
      <c r="N455" s="93" t="s">
        <v>1063</v>
      </c>
      <c r="O455" s="93" t="s">
        <v>665</v>
      </c>
      <c r="P455" s="102" t="s">
        <v>1200</v>
      </c>
      <c r="Q455" s="93" t="s">
        <v>1146</v>
      </c>
      <c r="R455" s="55" t="s">
        <v>264</v>
      </c>
      <c r="S455" s="55" t="s">
        <v>2336</v>
      </c>
      <c r="T455" s="94">
        <v>22</v>
      </c>
      <c r="U455" s="94">
        <v>10</v>
      </c>
      <c r="V455" s="94"/>
      <c r="W455" s="258">
        <v>2</v>
      </c>
      <c r="X455" s="289"/>
      <c r="Y455" s="295"/>
      <c r="Z455" s="300">
        <v>1</v>
      </c>
      <c r="AA455" s="268"/>
      <c r="AB455" s="267"/>
      <c r="AC455" s="267"/>
      <c r="AD455" s="267">
        <v>1</v>
      </c>
      <c r="AE455" s="271"/>
      <c r="AF455" s="275"/>
      <c r="AG455" s="275"/>
      <c r="AH455" s="275"/>
      <c r="AI455" s="275"/>
    </row>
    <row r="456" spans="2:35" s="48" customFormat="1" ht="24">
      <c r="B456" s="34"/>
      <c r="C456" s="34"/>
      <c r="D456" s="34"/>
      <c r="E456" s="34"/>
      <c r="F456" s="92"/>
      <c r="G456" s="138"/>
      <c r="H456" s="138"/>
      <c r="I456" s="138"/>
      <c r="J456" s="138"/>
      <c r="K456" s="138"/>
      <c r="L456" s="138"/>
      <c r="M456" s="34" t="s">
        <v>397</v>
      </c>
      <c r="N456" s="93" t="s">
        <v>1062</v>
      </c>
      <c r="O456" s="93" t="s">
        <v>1130</v>
      </c>
      <c r="P456" s="102" t="s">
        <v>1201</v>
      </c>
      <c r="Q456" s="93" t="s">
        <v>1147</v>
      </c>
      <c r="R456" s="55" t="s">
        <v>1202</v>
      </c>
      <c r="S456" s="55" t="s">
        <v>2337</v>
      </c>
      <c r="T456" s="94">
        <v>20</v>
      </c>
      <c r="U456" s="94"/>
      <c r="V456" s="94"/>
      <c r="W456" s="258"/>
      <c r="X456" s="289"/>
      <c r="Y456" s="295"/>
      <c r="Z456" s="300">
        <v>1</v>
      </c>
      <c r="AA456" s="268"/>
      <c r="AB456" s="267"/>
      <c r="AC456" s="267"/>
      <c r="AD456" s="267">
        <v>1</v>
      </c>
      <c r="AE456" s="271"/>
      <c r="AF456" s="275"/>
      <c r="AG456" s="275"/>
      <c r="AH456" s="275"/>
      <c r="AI456" s="275"/>
    </row>
    <row r="457" spans="2:35" s="48" customFormat="1" ht="36">
      <c r="B457" s="34">
        <v>4004</v>
      </c>
      <c r="C457" s="34"/>
      <c r="D457" s="34"/>
      <c r="E457" s="34"/>
      <c r="F457" s="111" t="s">
        <v>822</v>
      </c>
      <c r="G457" s="119"/>
      <c r="H457" s="119"/>
      <c r="I457" s="119"/>
      <c r="J457" s="119"/>
      <c r="K457" s="119"/>
      <c r="L457" s="119"/>
      <c r="M457" s="34" t="s">
        <v>401</v>
      </c>
      <c r="N457" s="93" t="s">
        <v>1061</v>
      </c>
      <c r="O457" s="93" t="s">
        <v>663</v>
      </c>
      <c r="P457" s="93" t="s">
        <v>1061</v>
      </c>
      <c r="Q457" s="93" t="s">
        <v>1135</v>
      </c>
      <c r="R457" s="55" t="s">
        <v>928</v>
      </c>
      <c r="S457" s="55" t="s">
        <v>929</v>
      </c>
      <c r="T457" s="94">
        <v>16</v>
      </c>
      <c r="U457" s="94">
        <v>7.9</v>
      </c>
      <c r="V457" s="94"/>
      <c r="W457" s="258">
        <v>2</v>
      </c>
      <c r="X457" s="289"/>
      <c r="Y457" s="295"/>
      <c r="Z457" s="300">
        <v>1</v>
      </c>
      <c r="AA457" s="268"/>
      <c r="AB457" s="267"/>
      <c r="AC457" s="267"/>
      <c r="AD457" s="267">
        <v>1</v>
      </c>
      <c r="AE457" s="271"/>
      <c r="AF457" s="275"/>
      <c r="AG457" s="275"/>
      <c r="AH457" s="275"/>
      <c r="AI457" s="275"/>
    </row>
    <row r="458" spans="2:35" s="48" customFormat="1" ht="36">
      <c r="B458" s="34"/>
      <c r="C458" s="99"/>
      <c r="D458" s="99"/>
      <c r="E458" s="99"/>
      <c r="F458" s="101"/>
      <c r="G458" s="139"/>
      <c r="H458" s="139"/>
      <c r="I458" s="139"/>
      <c r="J458" s="139"/>
      <c r="K458" s="139"/>
      <c r="L458" s="139"/>
      <c r="M458" s="34" t="s">
        <v>565</v>
      </c>
      <c r="N458" s="93" t="s">
        <v>1060</v>
      </c>
      <c r="O458" s="93" t="s">
        <v>659</v>
      </c>
      <c r="P458" s="93" t="s">
        <v>1186</v>
      </c>
      <c r="Q458" s="93" t="s">
        <v>1204</v>
      </c>
      <c r="R458" s="55" t="s">
        <v>23</v>
      </c>
      <c r="S458" s="55" t="s">
        <v>2338</v>
      </c>
      <c r="T458" s="94">
        <v>22</v>
      </c>
      <c r="U458" s="94"/>
      <c r="V458" s="94"/>
      <c r="W458" s="258"/>
      <c r="X458" s="289"/>
      <c r="Y458" s="295"/>
      <c r="Z458" s="300">
        <v>1</v>
      </c>
      <c r="AA458" s="268"/>
      <c r="AB458" s="267"/>
      <c r="AC458" s="267"/>
      <c r="AD458" s="267">
        <v>1</v>
      </c>
      <c r="AE458" s="271"/>
      <c r="AF458" s="275"/>
      <c r="AG458" s="275"/>
      <c r="AH458" s="275"/>
      <c r="AI458" s="275"/>
    </row>
    <row r="459" spans="2:35" s="48" customFormat="1" ht="36">
      <c r="B459" s="34"/>
      <c r="C459" s="34"/>
      <c r="D459" s="34"/>
      <c r="E459" s="34"/>
      <c r="F459" s="92"/>
      <c r="G459" s="138"/>
      <c r="H459" s="138"/>
      <c r="I459" s="138"/>
      <c r="J459" s="138"/>
      <c r="K459" s="138"/>
      <c r="L459" s="138"/>
      <c r="M459" s="34" t="s">
        <v>566</v>
      </c>
      <c r="N459" s="93" t="s">
        <v>1059</v>
      </c>
      <c r="O459" s="93" t="s">
        <v>660</v>
      </c>
      <c r="P459" s="93" t="s">
        <v>1148</v>
      </c>
      <c r="Q459" s="93" t="s">
        <v>1205</v>
      </c>
      <c r="R459" s="55" t="s">
        <v>2881</v>
      </c>
      <c r="S459" s="55" t="s">
        <v>2320</v>
      </c>
      <c r="T459" s="94">
        <v>14</v>
      </c>
      <c r="U459" s="94">
        <v>6.5</v>
      </c>
      <c r="V459" s="94"/>
      <c r="W459" s="258">
        <v>3</v>
      </c>
      <c r="X459" s="289"/>
      <c r="Y459" s="295"/>
      <c r="Z459" s="300">
        <v>1</v>
      </c>
      <c r="AA459" s="268"/>
      <c r="AB459" s="267"/>
      <c r="AC459" s="267"/>
      <c r="AD459" s="267">
        <v>1</v>
      </c>
      <c r="AE459" s="271"/>
      <c r="AF459" s="275"/>
      <c r="AG459" s="275"/>
      <c r="AH459" s="275"/>
      <c r="AI459" s="275"/>
    </row>
    <row r="460" spans="2:35" s="48" customFormat="1" ht="24">
      <c r="B460" s="34"/>
      <c r="C460" s="34"/>
      <c r="D460" s="34"/>
      <c r="E460" s="34"/>
      <c r="F460" s="92"/>
      <c r="G460" s="138"/>
      <c r="H460" s="138"/>
      <c r="I460" s="138"/>
      <c r="J460" s="138"/>
      <c r="K460" s="138"/>
      <c r="L460" s="138"/>
      <c r="M460" s="34" t="s">
        <v>567</v>
      </c>
      <c r="N460" s="93" t="s">
        <v>1058</v>
      </c>
      <c r="O460" s="93" t="s">
        <v>664</v>
      </c>
      <c r="P460" s="93" t="s">
        <v>1149</v>
      </c>
      <c r="Q460" s="93" t="s">
        <v>1206</v>
      </c>
      <c r="R460" s="55" t="s">
        <v>674</v>
      </c>
      <c r="S460" s="55" t="s">
        <v>2339</v>
      </c>
      <c r="T460" s="94">
        <v>24</v>
      </c>
      <c r="U460" s="94"/>
      <c r="V460" s="94"/>
      <c r="W460" s="258"/>
      <c r="X460" s="289"/>
      <c r="Y460" s="295"/>
      <c r="Z460" s="300">
        <v>1</v>
      </c>
      <c r="AA460" s="268"/>
      <c r="AB460" s="267"/>
      <c r="AC460" s="267"/>
      <c r="AD460" s="267">
        <v>1</v>
      </c>
      <c r="AE460" s="271"/>
      <c r="AF460" s="275"/>
      <c r="AG460" s="275"/>
      <c r="AH460" s="275"/>
      <c r="AI460" s="275"/>
    </row>
    <row r="461" spans="2:35" s="48" customFormat="1" ht="24">
      <c r="B461" s="34"/>
      <c r="C461" s="34"/>
      <c r="D461" s="34"/>
      <c r="E461" s="34"/>
      <c r="F461" s="92"/>
      <c r="G461" s="138"/>
      <c r="H461" s="138"/>
      <c r="I461" s="138"/>
      <c r="J461" s="138"/>
      <c r="K461" s="138"/>
      <c r="L461" s="138"/>
      <c r="M461" s="34" t="s">
        <v>574</v>
      </c>
      <c r="N461" s="93" t="s">
        <v>1056</v>
      </c>
      <c r="O461" s="93" t="s">
        <v>659</v>
      </c>
      <c r="P461" s="93" t="s">
        <v>1150</v>
      </c>
      <c r="Q461" s="93" t="s">
        <v>1207</v>
      </c>
      <c r="R461" s="55" t="s">
        <v>2346</v>
      </c>
      <c r="S461" s="55" t="s">
        <v>2340</v>
      </c>
      <c r="T461" s="94">
        <v>22</v>
      </c>
      <c r="U461" s="94"/>
      <c r="V461" s="94"/>
      <c r="W461" s="258"/>
      <c r="X461" s="289"/>
      <c r="Y461" s="295"/>
      <c r="Z461" s="300">
        <v>1</v>
      </c>
      <c r="AA461" s="268"/>
      <c r="AB461" s="267"/>
      <c r="AC461" s="267"/>
      <c r="AD461" s="267">
        <v>1</v>
      </c>
      <c r="AE461" s="271"/>
      <c r="AF461" s="275"/>
      <c r="AG461" s="275"/>
      <c r="AH461" s="275"/>
      <c r="AI461" s="275"/>
    </row>
    <row r="462" spans="2:35" s="48" customFormat="1" ht="24">
      <c r="B462" s="34"/>
      <c r="C462" s="34"/>
      <c r="D462" s="34"/>
      <c r="E462" s="34"/>
      <c r="F462" s="92"/>
      <c r="G462" s="138"/>
      <c r="H462" s="138"/>
      <c r="I462" s="138"/>
      <c r="J462" s="138"/>
      <c r="K462" s="138"/>
      <c r="L462" s="138"/>
      <c r="M462" s="34" t="s">
        <v>568</v>
      </c>
      <c r="N462" s="93" t="s">
        <v>1057</v>
      </c>
      <c r="O462" s="93" t="s">
        <v>656</v>
      </c>
      <c r="P462" s="93" t="s">
        <v>1151</v>
      </c>
      <c r="Q462" s="93" t="s">
        <v>1208</v>
      </c>
      <c r="R462" s="55" t="s">
        <v>28</v>
      </c>
      <c r="S462" s="55" t="s">
        <v>2323</v>
      </c>
      <c r="T462" s="94">
        <v>14</v>
      </c>
      <c r="U462" s="94"/>
      <c r="V462" s="94"/>
      <c r="W462" s="258"/>
      <c r="X462" s="289"/>
      <c r="Y462" s="295"/>
      <c r="Z462" s="300">
        <v>1</v>
      </c>
      <c r="AA462" s="268"/>
      <c r="AB462" s="267"/>
      <c r="AC462" s="267"/>
      <c r="AD462" s="267">
        <v>1</v>
      </c>
      <c r="AE462" s="271"/>
      <c r="AF462" s="275"/>
      <c r="AG462" s="275"/>
      <c r="AH462" s="275"/>
      <c r="AI462" s="275"/>
    </row>
    <row r="463" spans="2:35" s="48" customFormat="1" ht="36">
      <c r="B463" s="100"/>
      <c r="C463" s="87"/>
      <c r="D463" s="87"/>
      <c r="E463" s="87"/>
      <c r="F463" s="89"/>
      <c r="G463" s="122"/>
      <c r="H463" s="122"/>
      <c r="I463" s="122"/>
      <c r="J463" s="122"/>
      <c r="K463" s="122"/>
      <c r="L463" s="122"/>
      <c r="M463" s="87" t="s">
        <v>575</v>
      </c>
      <c r="N463" s="43" t="s">
        <v>1055</v>
      </c>
      <c r="O463" s="43" t="s">
        <v>661</v>
      </c>
      <c r="P463" s="43" t="s">
        <v>1152</v>
      </c>
      <c r="Q463" s="43" t="s">
        <v>1209</v>
      </c>
      <c r="R463" s="44" t="s">
        <v>2321</v>
      </c>
      <c r="S463" s="44" t="s">
        <v>2322</v>
      </c>
      <c r="T463" s="46">
        <v>16</v>
      </c>
      <c r="U463" s="94"/>
      <c r="V463" s="94"/>
      <c r="W463" s="259">
        <v>2</v>
      </c>
      <c r="X463" s="289"/>
      <c r="Y463" s="295"/>
      <c r="Z463" s="300">
        <v>1</v>
      </c>
      <c r="AA463" s="268"/>
      <c r="AB463" s="267"/>
      <c r="AC463" s="267"/>
      <c r="AD463" s="267">
        <v>1</v>
      </c>
      <c r="AE463" s="271"/>
      <c r="AF463" s="275"/>
      <c r="AG463" s="275"/>
      <c r="AH463" s="275"/>
      <c r="AI463" s="275"/>
    </row>
    <row r="464" spans="2:35" s="48" customFormat="1" ht="24">
      <c r="B464" s="34"/>
      <c r="C464" s="34"/>
      <c r="D464" s="34"/>
      <c r="E464" s="34"/>
      <c r="F464" s="92"/>
      <c r="G464" s="138"/>
      <c r="H464" s="138"/>
      <c r="I464" s="138"/>
      <c r="J464" s="138"/>
      <c r="K464" s="138"/>
      <c r="L464" s="138"/>
      <c r="M464" s="34" t="s">
        <v>718</v>
      </c>
      <c r="N464" s="93" t="s">
        <v>1054</v>
      </c>
      <c r="O464" s="93" t="s">
        <v>662</v>
      </c>
      <c r="P464" s="93" t="s">
        <v>1153</v>
      </c>
      <c r="Q464" s="93" t="s">
        <v>1210</v>
      </c>
      <c r="R464" s="55" t="s">
        <v>26</v>
      </c>
      <c r="S464" s="55" t="s">
        <v>2341</v>
      </c>
      <c r="T464" s="94">
        <v>24</v>
      </c>
      <c r="U464" s="94"/>
      <c r="V464" s="94"/>
      <c r="W464" s="258"/>
      <c r="X464" s="289"/>
      <c r="Y464" s="295"/>
      <c r="Z464" s="300">
        <v>1</v>
      </c>
      <c r="AA464" s="268"/>
      <c r="AB464" s="267"/>
      <c r="AC464" s="267"/>
      <c r="AD464" s="267">
        <v>1</v>
      </c>
      <c r="AE464" s="271"/>
      <c r="AF464" s="275"/>
      <c r="AG464" s="275"/>
      <c r="AH464" s="275"/>
      <c r="AI464" s="275"/>
    </row>
    <row r="465" spans="2:35" s="48" customFormat="1" ht="24">
      <c r="B465" s="34"/>
      <c r="C465" s="34"/>
      <c r="D465" s="34"/>
      <c r="E465" s="34"/>
      <c r="F465" s="92"/>
      <c r="G465" s="138"/>
      <c r="H465" s="138"/>
      <c r="I465" s="138"/>
      <c r="J465" s="138"/>
      <c r="K465" s="138"/>
      <c r="L465" s="138"/>
      <c r="M465" s="34" t="s">
        <v>717</v>
      </c>
      <c r="N465" s="93" t="s">
        <v>1053</v>
      </c>
      <c r="O465" s="93" t="s">
        <v>2059</v>
      </c>
      <c r="P465" s="93" t="s">
        <v>1154</v>
      </c>
      <c r="Q465" s="93" t="s">
        <v>1211</v>
      </c>
      <c r="R465" s="55" t="s">
        <v>24</v>
      </c>
      <c r="S465" s="55" t="s">
        <v>2147</v>
      </c>
      <c r="T465" s="94">
        <v>24</v>
      </c>
      <c r="U465" s="279"/>
      <c r="V465" s="279"/>
      <c r="W465" s="257"/>
      <c r="X465" s="289"/>
      <c r="Y465" s="295"/>
      <c r="Z465" s="300">
        <v>1</v>
      </c>
      <c r="AA465" s="268"/>
      <c r="AB465" s="267"/>
      <c r="AC465" s="267"/>
      <c r="AD465" s="267">
        <v>1</v>
      </c>
      <c r="AE465" s="271"/>
      <c r="AF465" s="275"/>
      <c r="AG465" s="275"/>
      <c r="AH465" s="275"/>
      <c r="AI465" s="275"/>
    </row>
    <row r="466" spans="2:35" s="48" customFormat="1" ht="48">
      <c r="B466" s="99"/>
      <c r="C466" s="99"/>
      <c r="D466" s="99"/>
      <c r="E466" s="99"/>
      <c r="F466" s="101"/>
      <c r="G466" s="139"/>
      <c r="H466" s="139"/>
      <c r="I466" s="139"/>
      <c r="J466" s="139"/>
      <c r="K466" s="139"/>
      <c r="L466" s="139"/>
      <c r="M466" s="99" t="s">
        <v>719</v>
      </c>
      <c r="N466" s="93" t="s">
        <v>1052</v>
      </c>
      <c r="O466" s="93" t="s">
        <v>658</v>
      </c>
      <c r="P466" s="93" t="s">
        <v>1155</v>
      </c>
      <c r="Q466" s="93" t="s">
        <v>2123</v>
      </c>
      <c r="R466" s="55" t="s">
        <v>930</v>
      </c>
      <c r="S466" s="55" t="s">
        <v>1267</v>
      </c>
      <c r="T466" s="94">
        <v>16</v>
      </c>
      <c r="U466" s="279">
        <v>8.9499999999999993</v>
      </c>
      <c r="V466" s="279"/>
      <c r="W466" s="257">
        <v>1</v>
      </c>
      <c r="X466" s="289"/>
      <c r="Y466" s="295"/>
      <c r="Z466" s="300">
        <v>1</v>
      </c>
      <c r="AA466" s="268"/>
      <c r="AB466" s="267"/>
      <c r="AC466" s="267"/>
      <c r="AD466" s="267">
        <v>1</v>
      </c>
      <c r="AE466" s="271"/>
      <c r="AF466" s="275"/>
      <c r="AG466" s="275"/>
      <c r="AH466" s="275"/>
      <c r="AI466" s="275"/>
    </row>
    <row r="467" spans="2:35" s="48" customFormat="1" ht="36">
      <c r="B467" s="99"/>
      <c r="C467" s="99"/>
      <c r="D467" s="99"/>
      <c r="E467" s="99"/>
      <c r="F467" s="101"/>
      <c r="G467" s="139"/>
      <c r="H467" s="139"/>
      <c r="I467" s="139"/>
      <c r="J467" s="139"/>
      <c r="K467" s="139"/>
      <c r="L467" s="139"/>
      <c r="M467" s="99" t="s">
        <v>734</v>
      </c>
      <c r="N467" s="93" t="s">
        <v>735</v>
      </c>
      <c r="O467" s="93" t="s">
        <v>2060</v>
      </c>
      <c r="P467" s="93" t="s">
        <v>1185</v>
      </c>
      <c r="Q467" s="93" t="s">
        <v>1212</v>
      </c>
      <c r="R467" s="55" t="s">
        <v>1252</v>
      </c>
      <c r="S467" s="55" t="s">
        <v>1253</v>
      </c>
      <c r="T467" s="94">
        <v>20</v>
      </c>
      <c r="U467" s="279"/>
      <c r="V467" s="279"/>
      <c r="W467" s="257"/>
      <c r="X467" s="289"/>
      <c r="Y467" s="295"/>
      <c r="Z467" s="300">
        <v>1</v>
      </c>
      <c r="AA467" s="268"/>
      <c r="AB467" s="267"/>
      <c r="AC467" s="267"/>
      <c r="AD467" s="267">
        <v>1</v>
      </c>
      <c r="AE467" s="271"/>
      <c r="AF467" s="275"/>
      <c r="AG467" s="275"/>
      <c r="AH467" s="275"/>
      <c r="AI467" s="275"/>
    </row>
    <row r="468" spans="2:35" s="48" customFormat="1" ht="24">
      <c r="B468" s="99"/>
      <c r="C468" s="99"/>
      <c r="D468" s="99"/>
      <c r="E468" s="99"/>
      <c r="F468" s="101"/>
      <c r="G468" s="139"/>
      <c r="H468" s="139"/>
      <c r="I468" s="139"/>
      <c r="J468" s="139"/>
      <c r="K468" s="139"/>
      <c r="L468" s="139"/>
      <c r="M468" s="99" t="s">
        <v>2141</v>
      </c>
      <c r="N468" s="93" t="s">
        <v>2142</v>
      </c>
      <c r="O468" s="93" t="s">
        <v>2144</v>
      </c>
      <c r="P468" s="93" t="s">
        <v>2143</v>
      </c>
      <c r="Q468" s="93" t="s">
        <v>2145</v>
      </c>
      <c r="R468" s="55" t="s">
        <v>2146</v>
      </c>
      <c r="S468" s="55" t="s">
        <v>2148</v>
      </c>
      <c r="T468" s="94">
        <v>20</v>
      </c>
      <c r="U468" s="279"/>
      <c r="V468" s="279"/>
      <c r="W468" s="257"/>
      <c r="X468" s="289"/>
      <c r="Y468" s="295"/>
      <c r="Z468" s="300">
        <v>1</v>
      </c>
      <c r="AA468" s="268"/>
      <c r="AB468" s="267"/>
      <c r="AC468" s="267"/>
      <c r="AD468" s="267">
        <v>1</v>
      </c>
      <c r="AE468" s="271"/>
      <c r="AF468" s="275"/>
      <c r="AG468" s="275"/>
      <c r="AH468" s="275"/>
      <c r="AI468" s="275"/>
    </row>
    <row r="469" spans="2:35" s="48" customFormat="1" ht="24">
      <c r="B469" s="34">
        <v>4005</v>
      </c>
      <c r="C469" s="34"/>
      <c r="D469" s="34"/>
      <c r="E469" s="34"/>
      <c r="F469" s="111" t="s">
        <v>821</v>
      </c>
      <c r="G469" s="138"/>
      <c r="H469" s="138"/>
      <c r="I469" s="138"/>
      <c r="J469" s="138"/>
      <c r="K469" s="138"/>
      <c r="L469" s="138"/>
      <c r="M469" s="34" t="s">
        <v>569</v>
      </c>
      <c r="N469" s="93" t="s">
        <v>701</v>
      </c>
      <c r="O469" s="93" t="s">
        <v>1213</v>
      </c>
      <c r="P469" s="93" t="s">
        <v>701</v>
      </c>
      <c r="Q469" s="93" t="s">
        <v>1213</v>
      </c>
      <c r="R469" s="55" t="s">
        <v>2347</v>
      </c>
      <c r="S469" s="55" t="s">
        <v>1266</v>
      </c>
      <c r="T469" s="94">
        <v>12</v>
      </c>
      <c r="U469" s="279">
        <v>5</v>
      </c>
      <c r="V469" s="279"/>
      <c r="W469" s="257">
        <v>2</v>
      </c>
      <c r="X469" s="289"/>
      <c r="Y469" s="295"/>
      <c r="Z469" s="300">
        <v>1</v>
      </c>
      <c r="AA469" s="268"/>
      <c r="AB469" s="267"/>
      <c r="AC469" s="267"/>
      <c r="AD469" s="267">
        <v>1</v>
      </c>
      <c r="AE469" s="271"/>
      <c r="AF469" s="275"/>
      <c r="AG469" s="275"/>
      <c r="AH469" s="275"/>
      <c r="AI469" s="275"/>
    </row>
    <row r="470" spans="2:35" s="48" customFormat="1" ht="24">
      <c r="B470" s="100"/>
      <c r="C470" s="87"/>
      <c r="D470" s="87"/>
      <c r="E470" s="87"/>
      <c r="F470" s="89"/>
      <c r="G470" s="122"/>
      <c r="H470" s="122"/>
      <c r="I470" s="122"/>
      <c r="J470" s="122"/>
      <c r="K470" s="122"/>
      <c r="L470" s="122"/>
      <c r="M470" s="87" t="s">
        <v>702</v>
      </c>
      <c r="N470" s="93" t="s">
        <v>704</v>
      </c>
      <c r="O470" s="93" t="s">
        <v>1214</v>
      </c>
      <c r="P470" s="93" t="s">
        <v>704</v>
      </c>
      <c r="Q470" s="93" t="s">
        <v>1214</v>
      </c>
      <c r="R470" s="55" t="s">
        <v>2348</v>
      </c>
      <c r="S470" s="55" t="s">
        <v>2349</v>
      </c>
      <c r="T470" s="94">
        <v>16</v>
      </c>
      <c r="U470" s="279">
        <v>5.36</v>
      </c>
      <c r="V470" s="279"/>
      <c r="W470" s="257">
        <v>2</v>
      </c>
      <c r="X470" s="289"/>
      <c r="Y470" s="295"/>
      <c r="Z470" s="300">
        <v>1</v>
      </c>
      <c r="AA470" s="268"/>
      <c r="AB470" s="267"/>
      <c r="AC470" s="267"/>
      <c r="AD470" s="267">
        <v>1</v>
      </c>
      <c r="AE470" s="271"/>
      <c r="AF470" s="275"/>
      <c r="AG470" s="275"/>
      <c r="AH470" s="275"/>
      <c r="AI470" s="275"/>
    </row>
    <row r="471" spans="2:35" s="48" customFormat="1" ht="36">
      <c r="B471" s="100"/>
      <c r="C471" s="87"/>
      <c r="D471" s="87"/>
      <c r="E471" s="87"/>
      <c r="F471" s="89"/>
      <c r="G471" s="122"/>
      <c r="H471" s="122"/>
      <c r="I471" s="122"/>
      <c r="J471" s="122"/>
      <c r="K471" s="122"/>
      <c r="L471" s="122"/>
      <c r="M471" s="87" t="s">
        <v>706</v>
      </c>
      <c r="N471" s="93" t="s">
        <v>1067</v>
      </c>
      <c r="O471" s="93" t="s">
        <v>2061</v>
      </c>
      <c r="P471" s="93" t="s">
        <v>1156</v>
      </c>
      <c r="Q471" s="93" t="s">
        <v>2039</v>
      </c>
      <c r="R471" s="55" t="s">
        <v>2342</v>
      </c>
      <c r="S471" s="55" t="s">
        <v>2343</v>
      </c>
      <c r="T471" s="94">
        <v>32</v>
      </c>
      <c r="U471" s="279">
        <v>14.64</v>
      </c>
      <c r="V471" s="279"/>
      <c r="W471" s="257">
        <v>3</v>
      </c>
      <c r="X471" s="289"/>
      <c r="Y471" s="295"/>
      <c r="Z471" s="300">
        <v>1</v>
      </c>
      <c r="AA471" s="268"/>
      <c r="AB471" s="267"/>
      <c r="AC471" s="267"/>
      <c r="AD471" s="267">
        <v>1</v>
      </c>
      <c r="AE471" s="271"/>
      <c r="AF471" s="275"/>
      <c r="AG471" s="275"/>
      <c r="AH471" s="275"/>
      <c r="AI471" s="275"/>
    </row>
    <row r="472" spans="2:35" s="48" customFormat="1" ht="36">
      <c r="B472" s="100"/>
      <c r="C472" s="87"/>
      <c r="D472" s="87"/>
      <c r="E472" s="87"/>
      <c r="F472" s="89"/>
      <c r="G472" s="122"/>
      <c r="H472" s="122"/>
      <c r="I472" s="122"/>
      <c r="J472" s="122"/>
      <c r="K472" s="122"/>
      <c r="L472" s="122"/>
      <c r="M472" s="87" t="s">
        <v>3147</v>
      </c>
      <c r="N472" s="93" t="s">
        <v>3148</v>
      </c>
      <c r="O472" s="93" t="s">
        <v>3193</v>
      </c>
      <c r="P472" s="93" t="s">
        <v>3195</v>
      </c>
      <c r="Q472" s="93" t="s">
        <v>3194</v>
      </c>
      <c r="R472" s="55" t="s">
        <v>3197</v>
      </c>
      <c r="S472" s="55" t="s">
        <v>3196</v>
      </c>
      <c r="T472" s="94">
        <v>22</v>
      </c>
      <c r="U472" s="279"/>
      <c r="V472" s="279"/>
      <c r="W472" s="257"/>
      <c r="X472" s="289"/>
      <c r="Y472" s="295"/>
      <c r="Z472" s="300">
        <v>1</v>
      </c>
      <c r="AA472" s="268"/>
      <c r="AB472" s="267"/>
      <c r="AC472" s="267"/>
      <c r="AD472" s="267">
        <v>1</v>
      </c>
      <c r="AE472" s="271"/>
      <c r="AF472" s="275"/>
      <c r="AG472" s="275"/>
      <c r="AH472" s="275"/>
      <c r="AI472" s="275"/>
    </row>
    <row r="473" spans="2:35" s="48" customFormat="1" ht="24">
      <c r="B473" s="100">
        <v>4006</v>
      </c>
      <c r="C473" s="87"/>
      <c r="D473" s="87"/>
      <c r="E473" s="87"/>
      <c r="F473" s="142" t="s">
        <v>820</v>
      </c>
      <c r="G473" s="122"/>
      <c r="H473" s="122"/>
      <c r="I473" s="122"/>
      <c r="J473" s="122"/>
      <c r="K473" s="122"/>
      <c r="L473" s="122"/>
      <c r="M473" s="87" t="s">
        <v>705</v>
      </c>
      <c r="N473" s="93" t="s">
        <v>1068</v>
      </c>
      <c r="O473" s="93" t="s">
        <v>657</v>
      </c>
      <c r="P473" s="93" t="s">
        <v>1157</v>
      </c>
      <c r="Q473" s="93" t="s">
        <v>1228</v>
      </c>
      <c r="R473" s="55" t="s">
        <v>188</v>
      </c>
      <c r="S473" s="55" t="s">
        <v>402</v>
      </c>
      <c r="T473" s="94">
        <v>20</v>
      </c>
      <c r="U473" s="279"/>
      <c r="V473" s="279"/>
      <c r="W473" s="257">
        <v>4</v>
      </c>
      <c r="X473" s="289"/>
      <c r="Y473" s="295"/>
      <c r="Z473" s="300">
        <v>1</v>
      </c>
      <c r="AA473" s="268"/>
      <c r="AB473" s="267"/>
      <c r="AC473" s="267"/>
      <c r="AD473" s="267">
        <v>1</v>
      </c>
      <c r="AE473" s="271"/>
      <c r="AF473" s="275"/>
      <c r="AG473" s="275"/>
      <c r="AH473" s="275"/>
      <c r="AI473" s="275"/>
    </row>
    <row r="474" spans="2:35" s="48" customFormat="1" ht="24">
      <c r="B474" s="100"/>
      <c r="C474" s="87"/>
      <c r="D474" s="87"/>
      <c r="E474" s="87"/>
      <c r="F474" s="89"/>
      <c r="G474" s="122"/>
      <c r="H474" s="122"/>
      <c r="I474" s="122"/>
      <c r="J474" s="122"/>
      <c r="K474" s="122"/>
      <c r="L474" s="122"/>
      <c r="M474" s="87" t="s">
        <v>738</v>
      </c>
      <c r="N474" s="93" t="s">
        <v>739</v>
      </c>
      <c r="O474" s="93" t="s">
        <v>1215</v>
      </c>
      <c r="P474" s="93" t="s">
        <v>1158</v>
      </c>
      <c r="Q474" s="93" t="s">
        <v>2040</v>
      </c>
      <c r="R474" s="55" t="s">
        <v>1254</v>
      </c>
      <c r="S474" s="55" t="s">
        <v>1255</v>
      </c>
      <c r="T474" s="94">
        <v>22</v>
      </c>
      <c r="U474" s="279"/>
      <c r="V474" s="279"/>
      <c r="W474" s="257"/>
      <c r="X474" s="289"/>
      <c r="Y474" s="295"/>
      <c r="Z474" s="300">
        <v>1</v>
      </c>
      <c r="AA474" s="268"/>
      <c r="AB474" s="267"/>
      <c r="AC474" s="267"/>
      <c r="AD474" s="267">
        <v>1</v>
      </c>
      <c r="AE474" s="271"/>
      <c r="AF474" s="275"/>
      <c r="AG474" s="275"/>
      <c r="AH474" s="275"/>
      <c r="AI474" s="275"/>
    </row>
    <row r="475" spans="2:35" s="48" customFormat="1" ht="24">
      <c r="B475" s="100"/>
      <c r="C475" s="87"/>
      <c r="D475" s="87"/>
      <c r="E475" s="87"/>
      <c r="F475" s="89"/>
      <c r="G475" s="122"/>
      <c r="H475" s="122"/>
      <c r="I475" s="122"/>
      <c r="J475" s="122"/>
      <c r="K475" s="122"/>
      <c r="L475" s="122"/>
      <c r="M475" s="87" t="s">
        <v>2118</v>
      </c>
      <c r="N475" s="93" t="s">
        <v>2119</v>
      </c>
      <c r="O475" s="93" t="s">
        <v>2120</v>
      </c>
      <c r="P475" s="93" t="s">
        <v>2121</v>
      </c>
      <c r="Q475" s="93" t="s">
        <v>2122</v>
      </c>
      <c r="R475" s="55" t="s">
        <v>2128</v>
      </c>
      <c r="S475" s="55" t="s">
        <v>2127</v>
      </c>
      <c r="T475" s="94">
        <v>22</v>
      </c>
      <c r="U475" s="279">
        <v>11.45</v>
      </c>
      <c r="V475" s="279"/>
      <c r="W475" s="257"/>
      <c r="X475" s="289"/>
      <c r="Y475" s="295"/>
      <c r="Z475" s="300">
        <v>1</v>
      </c>
      <c r="AA475" s="268"/>
      <c r="AB475" s="267"/>
      <c r="AC475" s="267"/>
      <c r="AD475" s="267">
        <v>1</v>
      </c>
      <c r="AE475" s="271"/>
      <c r="AF475" s="275"/>
      <c r="AG475" s="275"/>
      <c r="AH475" s="275"/>
      <c r="AI475" s="275"/>
    </row>
    <row r="476" spans="2:35" s="48" customFormat="1" ht="24">
      <c r="B476" s="100">
        <v>4007</v>
      </c>
      <c r="C476" s="87"/>
      <c r="D476" s="87"/>
      <c r="E476" s="87"/>
      <c r="F476" s="89" t="s">
        <v>819</v>
      </c>
      <c r="G476" s="122"/>
      <c r="H476" s="122"/>
      <c r="I476" s="122"/>
      <c r="J476" s="122"/>
      <c r="K476" s="122"/>
      <c r="L476" s="122"/>
      <c r="M476" s="87" t="s">
        <v>394</v>
      </c>
      <c r="N476" s="93" t="s">
        <v>720</v>
      </c>
      <c r="O476" s="93" t="s">
        <v>1216</v>
      </c>
      <c r="P476" s="93" t="s">
        <v>1159</v>
      </c>
      <c r="Q476" s="93" t="s">
        <v>2152</v>
      </c>
      <c r="R476" s="55" t="s">
        <v>931</v>
      </c>
      <c r="S476" s="55" t="s">
        <v>2151</v>
      </c>
      <c r="T476" s="94">
        <v>28</v>
      </c>
      <c r="U476" s="279">
        <v>15.71</v>
      </c>
      <c r="V476" s="279"/>
      <c r="W476" s="257"/>
      <c r="X476" s="289"/>
      <c r="Y476" s="295"/>
      <c r="Z476" s="300">
        <v>1</v>
      </c>
      <c r="AA476" s="268"/>
      <c r="AB476" s="267"/>
      <c r="AC476" s="267"/>
      <c r="AD476" s="267">
        <v>1</v>
      </c>
      <c r="AE476" s="271"/>
      <c r="AF476" s="275"/>
      <c r="AG476" s="275"/>
      <c r="AH476" s="275"/>
      <c r="AI476" s="275"/>
    </row>
    <row r="477" spans="2:35" s="48" customFormat="1" ht="24">
      <c r="B477" s="34"/>
      <c r="C477" s="34"/>
      <c r="D477" s="34"/>
      <c r="E477" s="34"/>
      <c r="F477" s="92"/>
      <c r="G477" s="139"/>
      <c r="H477" s="139"/>
      <c r="I477" s="139"/>
      <c r="J477" s="139"/>
      <c r="K477" s="139"/>
      <c r="L477" s="139"/>
      <c r="M477" s="99" t="s">
        <v>713</v>
      </c>
      <c r="N477" s="93" t="s">
        <v>721</v>
      </c>
      <c r="O477" s="93" t="s">
        <v>1217</v>
      </c>
      <c r="P477" s="93" t="s">
        <v>1160</v>
      </c>
      <c r="Q477" s="93" t="s">
        <v>1229</v>
      </c>
      <c r="R477" s="55" t="s">
        <v>1256</v>
      </c>
      <c r="S477" s="55" t="s">
        <v>1303</v>
      </c>
      <c r="T477" s="94">
        <v>18</v>
      </c>
      <c r="U477" s="279"/>
      <c r="V477" s="279"/>
      <c r="W477" s="257"/>
      <c r="X477" s="289"/>
      <c r="Y477" s="295"/>
      <c r="Z477" s="300">
        <v>1</v>
      </c>
      <c r="AA477" s="268"/>
      <c r="AB477" s="267"/>
      <c r="AC477" s="267"/>
      <c r="AD477" s="267">
        <v>1</v>
      </c>
      <c r="AE477" s="271"/>
      <c r="AF477" s="275"/>
      <c r="AG477" s="275"/>
      <c r="AH477" s="275"/>
      <c r="AI477" s="275"/>
    </row>
    <row r="478" spans="2:35" s="48" customFormat="1" ht="24">
      <c r="B478" s="34"/>
      <c r="C478" s="34"/>
      <c r="D478" s="34"/>
      <c r="E478" s="34"/>
      <c r="F478" s="92"/>
      <c r="G478" s="139"/>
      <c r="H478" s="139"/>
      <c r="I478" s="139"/>
      <c r="J478" s="139"/>
      <c r="K478" s="139"/>
      <c r="L478" s="139"/>
      <c r="M478" s="99" t="s">
        <v>714</v>
      </c>
      <c r="N478" s="93" t="s">
        <v>722</v>
      </c>
      <c r="O478" s="93" t="s">
        <v>1218</v>
      </c>
      <c r="P478" s="93" t="s">
        <v>1161</v>
      </c>
      <c r="Q478" s="93" t="s">
        <v>1218</v>
      </c>
      <c r="R478" s="55" t="s">
        <v>1257</v>
      </c>
      <c r="S478" s="55" t="s">
        <v>1304</v>
      </c>
      <c r="T478" s="94">
        <v>16</v>
      </c>
      <c r="U478" s="279"/>
      <c r="V478" s="279"/>
      <c r="W478" s="257"/>
      <c r="X478" s="289"/>
      <c r="Y478" s="295"/>
      <c r="Z478" s="300">
        <v>1</v>
      </c>
      <c r="AA478" s="268"/>
      <c r="AB478" s="267"/>
      <c r="AC478" s="267"/>
      <c r="AD478" s="267">
        <v>1</v>
      </c>
      <c r="AE478" s="271"/>
      <c r="AF478" s="275"/>
      <c r="AG478" s="275"/>
      <c r="AH478" s="275"/>
      <c r="AI478" s="275"/>
    </row>
    <row r="479" spans="2:35" s="48" customFormat="1" ht="24">
      <c r="B479" s="99"/>
      <c r="C479" s="99"/>
      <c r="D479" s="99"/>
      <c r="E479" s="99"/>
      <c r="F479" s="101"/>
      <c r="G479" s="139"/>
      <c r="H479" s="139"/>
      <c r="I479" s="139"/>
      <c r="J479" s="139"/>
      <c r="K479" s="139"/>
      <c r="L479" s="139"/>
      <c r="M479" s="99" t="s">
        <v>749</v>
      </c>
      <c r="N479" s="93" t="s">
        <v>750</v>
      </c>
      <c r="O479" s="93" t="s">
        <v>1219</v>
      </c>
      <c r="P479" s="93" t="s">
        <v>1162</v>
      </c>
      <c r="Q479" s="93" t="s">
        <v>1219</v>
      </c>
      <c r="R479" s="55" t="s">
        <v>1258</v>
      </c>
      <c r="S479" s="55" t="s">
        <v>1305</v>
      </c>
      <c r="T479" s="94">
        <v>16</v>
      </c>
      <c r="U479" s="279"/>
      <c r="V479" s="279"/>
      <c r="W479" s="257"/>
      <c r="X479" s="289"/>
      <c r="Y479" s="295"/>
      <c r="Z479" s="300">
        <v>1</v>
      </c>
      <c r="AA479" s="268"/>
      <c r="AB479" s="267"/>
      <c r="AC479" s="267"/>
      <c r="AD479" s="267">
        <v>1</v>
      </c>
      <c r="AE479" s="271"/>
      <c r="AF479" s="275"/>
      <c r="AG479" s="275"/>
      <c r="AH479" s="275"/>
      <c r="AI479" s="275"/>
    </row>
    <row r="480" spans="2:35" s="48" customFormat="1" ht="36">
      <c r="B480" s="99"/>
      <c r="C480" s="99"/>
      <c r="D480" s="99"/>
      <c r="E480" s="99"/>
      <c r="F480" s="101"/>
      <c r="G480" s="139"/>
      <c r="H480" s="139"/>
      <c r="I480" s="139"/>
      <c r="J480" s="139"/>
      <c r="K480" s="139"/>
      <c r="L480" s="139"/>
      <c r="M480" s="99" t="s">
        <v>3149</v>
      </c>
      <c r="N480" s="93" t="s">
        <v>3198</v>
      </c>
      <c r="O480" s="93" t="s">
        <v>3199</v>
      </c>
      <c r="P480" s="93" t="s">
        <v>3201</v>
      </c>
      <c r="Q480" s="93" t="s">
        <v>3200</v>
      </c>
      <c r="R480" s="55" t="s">
        <v>3537</v>
      </c>
      <c r="S480" s="55" t="s">
        <v>3534</v>
      </c>
      <c r="T480" s="94">
        <v>24</v>
      </c>
      <c r="U480" s="279"/>
      <c r="V480" s="279"/>
      <c r="W480" s="257"/>
      <c r="X480" s="289"/>
      <c r="Y480" s="295"/>
      <c r="Z480" s="300">
        <v>1</v>
      </c>
      <c r="AA480" s="268"/>
      <c r="AB480" s="267"/>
      <c r="AC480" s="267"/>
      <c r="AD480" s="267">
        <v>1</v>
      </c>
      <c r="AE480" s="271"/>
      <c r="AF480" s="275"/>
      <c r="AG480" s="275"/>
      <c r="AH480" s="275"/>
      <c r="AI480" s="275"/>
    </row>
    <row r="481" spans="2:35" s="48" customFormat="1" ht="48">
      <c r="B481" s="99"/>
      <c r="C481" s="99"/>
      <c r="D481" s="99"/>
      <c r="E481" s="99"/>
      <c r="F481" s="101"/>
      <c r="G481" s="139"/>
      <c r="H481" s="139"/>
      <c r="I481" s="139"/>
      <c r="J481" s="139"/>
      <c r="K481" s="139"/>
      <c r="L481" s="139"/>
      <c r="M481" s="99" t="s">
        <v>3150</v>
      </c>
      <c r="N481" s="93" t="s">
        <v>3151</v>
      </c>
      <c r="O481" s="93" t="s">
        <v>3203</v>
      </c>
      <c r="P481" s="93" t="s">
        <v>3202</v>
      </c>
      <c r="Q481" s="93" t="s">
        <v>3204</v>
      </c>
      <c r="R481" s="55" t="s">
        <v>3536</v>
      </c>
      <c r="S481" s="55" t="s">
        <v>3535</v>
      </c>
      <c r="T481" s="94">
        <v>18</v>
      </c>
      <c r="U481" s="279"/>
      <c r="V481" s="279"/>
      <c r="W481" s="257"/>
      <c r="X481" s="289"/>
      <c r="Y481" s="295"/>
      <c r="Z481" s="300">
        <v>1</v>
      </c>
      <c r="AA481" s="268"/>
      <c r="AB481" s="267"/>
      <c r="AC481" s="267"/>
      <c r="AD481" s="267">
        <v>1</v>
      </c>
      <c r="AE481" s="271"/>
      <c r="AF481" s="275"/>
      <c r="AG481" s="275"/>
      <c r="AH481" s="275"/>
      <c r="AI481" s="275"/>
    </row>
    <row r="482" spans="2:35" s="48" customFormat="1" ht="24">
      <c r="B482" s="99">
        <v>4008</v>
      </c>
      <c r="C482" s="99"/>
      <c r="D482" s="99"/>
      <c r="E482" s="99"/>
      <c r="F482" s="101" t="s">
        <v>818</v>
      </c>
      <c r="G482" s="139"/>
      <c r="H482" s="139"/>
      <c r="I482" s="139"/>
      <c r="J482" s="139"/>
      <c r="K482" s="139"/>
      <c r="L482" s="139"/>
      <c r="M482" s="99" t="s">
        <v>570</v>
      </c>
      <c r="N482" s="93" t="s">
        <v>1070</v>
      </c>
      <c r="O482" s="93" t="s">
        <v>1220</v>
      </c>
      <c r="P482" s="93" t="s">
        <v>1163</v>
      </c>
      <c r="Q482" s="93" t="s">
        <v>1220</v>
      </c>
      <c r="R482" s="55" t="s">
        <v>1259</v>
      </c>
      <c r="S482" s="55" t="s">
        <v>1306</v>
      </c>
      <c r="T482" s="94">
        <v>16</v>
      </c>
      <c r="U482" s="279"/>
      <c r="V482" s="279"/>
      <c r="W482" s="257"/>
      <c r="X482" s="289"/>
      <c r="Y482" s="295"/>
      <c r="Z482" s="300">
        <v>1</v>
      </c>
      <c r="AA482" s="268"/>
      <c r="AB482" s="267"/>
      <c r="AC482" s="267"/>
      <c r="AD482" s="267">
        <v>1</v>
      </c>
      <c r="AE482" s="271"/>
      <c r="AF482" s="275"/>
      <c r="AG482" s="275"/>
      <c r="AH482" s="275"/>
      <c r="AI482" s="275"/>
    </row>
    <row r="483" spans="2:35" s="48" customFormat="1" ht="36">
      <c r="B483" s="34"/>
      <c r="C483" s="34"/>
      <c r="D483" s="34"/>
      <c r="E483" s="34"/>
      <c r="F483" s="92"/>
      <c r="G483" s="138"/>
      <c r="H483" s="138"/>
      <c r="I483" s="138"/>
      <c r="J483" s="138"/>
      <c r="K483" s="138"/>
      <c r="L483" s="138"/>
      <c r="M483" s="34" t="s">
        <v>571</v>
      </c>
      <c r="N483" s="93" t="s">
        <v>1889</v>
      </c>
      <c r="O483" s="93" t="s">
        <v>1772</v>
      </c>
      <c r="P483" s="93" t="s">
        <v>2099</v>
      </c>
      <c r="Q483" s="93" t="s">
        <v>2041</v>
      </c>
      <c r="R483" s="55" t="s">
        <v>1874</v>
      </c>
      <c r="S483" s="55" t="s">
        <v>2010</v>
      </c>
      <c r="T483" s="94">
        <v>18</v>
      </c>
      <c r="U483" s="279"/>
      <c r="V483" s="279"/>
      <c r="W483" s="257"/>
      <c r="X483" s="289"/>
      <c r="Y483" s="295"/>
      <c r="Z483" s="300">
        <v>1</v>
      </c>
      <c r="AA483" s="268"/>
      <c r="AB483" s="267"/>
      <c r="AC483" s="267"/>
      <c r="AD483" s="267">
        <v>1</v>
      </c>
      <c r="AE483" s="271"/>
      <c r="AF483" s="275"/>
      <c r="AG483" s="275"/>
      <c r="AH483" s="275"/>
      <c r="AI483" s="275"/>
    </row>
    <row r="484" spans="2:35" s="48" customFormat="1" ht="36">
      <c r="B484" s="34"/>
      <c r="C484" s="34"/>
      <c r="D484" s="34"/>
      <c r="E484" s="34"/>
      <c r="F484" s="92"/>
      <c r="G484" s="138"/>
      <c r="H484" s="138"/>
      <c r="I484" s="138"/>
      <c r="J484" s="138"/>
      <c r="K484" s="138"/>
      <c r="L484" s="138"/>
      <c r="M484" s="34" t="s">
        <v>572</v>
      </c>
      <c r="N484" s="93" t="s">
        <v>1890</v>
      </c>
      <c r="O484" s="93" t="s">
        <v>1773</v>
      </c>
      <c r="P484" s="93" t="s">
        <v>1774</v>
      </c>
      <c r="Q484" s="93" t="s">
        <v>2042</v>
      </c>
      <c r="R484" s="55" t="s">
        <v>1875</v>
      </c>
      <c r="S484" s="55" t="s">
        <v>2011</v>
      </c>
      <c r="T484" s="94">
        <v>16</v>
      </c>
      <c r="U484" s="279"/>
      <c r="V484" s="279"/>
      <c r="W484" s="257"/>
      <c r="X484" s="289"/>
      <c r="Y484" s="295"/>
      <c r="Z484" s="300">
        <v>1</v>
      </c>
      <c r="AA484" s="268"/>
      <c r="AB484" s="267"/>
      <c r="AC484" s="267"/>
      <c r="AD484" s="267">
        <v>1</v>
      </c>
      <c r="AE484" s="271"/>
      <c r="AF484" s="275"/>
      <c r="AG484" s="275"/>
      <c r="AH484" s="275"/>
      <c r="AI484" s="275"/>
    </row>
    <row r="485" spans="2:35" s="48" customFormat="1" ht="36">
      <c r="B485" s="88"/>
      <c r="C485" s="99"/>
      <c r="D485" s="99"/>
      <c r="E485" s="99"/>
      <c r="F485" s="91"/>
      <c r="G485" s="139"/>
      <c r="H485" s="139"/>
      <c r="I485" s="139"/>
      <c r="J485" s="139"/>
      <c r="K485" s="139"/>
      <c r="L485" s="139"/>
      <c r="M485" s="34" t="s">
        <v>715</v>
      </c>
      <c r="N485" s="93" t="s">
        <v>723</v>
      </c>
      <c r="O485" s="93" t="s">
        <v>1221</v>
      </c>
      <c r="P485" s="93" t="s">
        <v>1164</v>
      </c>
      <c r="Q485" s="93" t="s">
        <v>1230</v>
      </c>
      <c r="R485" s="55" t="s">
        <v>1260</v>
      </c>
      <c r="S485" s="55" t="s">
        <v>1307</v>
      </c>
      <c r="T485" s="94">
        <v>24</v>
      </c>
      <c r="U485" s="279"/>
      <c r="V485" s="279"/>
      <c r="W485" s="257"/>
      <c r="X485" s="289"/>
      <c r="Y485" s="295"/>
      <c r="Z485" s="300">
        <v>1</v>
      </c>
      <c r="AA485" s="268"/>
      <c r="AB485" s="267"/>
      <c r="AC485" s="267"/>
      <c r="AD485" s="267">
        <v>1</v>
      </c>
      <c r="AE485" s="271"/>
      <c r="AF485" s="275"/>
      <c r="AG485" s="275"/>
      <c r="AH485" s="275"/>
      <c r="AI485" s="275"/>
    </row>
    <row r="486" spans="2:35" s="48" customFormat="1" ht="24">
      <c r="B486" s="99"/>
      <c r="C486" s="99"/>
      <c r="D486" s="99"/>
      <c r="E486" s="99"/>
      <c r="F486" s="101"/>
      <c r="G486" s="139"/>
      <c r="H486" s="139"/>
      <c r="I486" s="139"/>
      <c r="J486" s="139"/>
      <c r="K486" s="139"/>
      <c r="L486" s="139"/>
      <c r="M486" s="34" t="s">
        <v>716</v>
      </c>
      <c r="N486" s="93" t="s">
        <v>724</v>
      </c>
      <c r="O486" s="93" t="s">
        <v>1222</v>
      </c>
      <c r="P486" s="93" t="s">
        <v>1165</v>
      </c>
      <c r="Q486" s="93" t="s">
        <v>1231</v>
      </c>
      <c r="R486" s="55" t="s">
        <v>1261</v>
      </c>
      <c r="S486" s="55" t="s">
        <v>1308</v>
      </c>
      <c r="T486" s="94">
        <v>22</v>
      </c>
      <c r="U486" s="279"/>
      <c r="V486" s="279"/>
      <c r="W486" s="257"/>
      <c r="X486" s="289"/>
      <c r="Y486" s="295"/>
      <c r="Z486" s="300">
        <v>1</v>
      </c>
      <c r="AA486" s="268"/>
      <c r="AB486" s="267"/>
      <c r="AC486" s="267"/>
      <c r="AD486" s="267">
        <v>1</v>
      </c>
      <c r="AE486" s="271"/>
      <c r="AF486" s="275"/>
      <c r="AG486" s="275"/>
      <c r="AH486" s="275"/>
      <c r="AI486" s="275"/>
    </row>
    <row r="487" spans="2:35" s="48" customFormat="1" ht="24">
      <c r="B487" s="99"/>
      <c r="C487" s="99"/>
      <c r="D487" s="99"/>
      <c r="E487" s="99"/>
      <c r="F487" s="101"/>
      <c r="G487" s="139"/>
      <c r="H487" s="139"/>
      <c r="I487" s="139"/>
      <c r="J487" s="139"/>
      <c r="K487" s="139"/>
      <c r="L487" s="139"/>
      <c r="M487" s="34" t="s">
        <v>725</v>
      </c>
      <c r="N487" s="93" t="s">
        <v>728</v>
      </c>
      <c r="O487" s="93" t="s">
        <v>1223</v>
      </c>
      <c r="P487" s="93" t="s">
        <v>1166</v>
      </c>
      <c r="Q487" s="93" t="s">
        <v>1232</v>
      </c>
      <c r="R487" s="55" t="s">
        <v>1262</v>
      </c>
      <c r="S487" s="55" t="s">
        <v>1309</v>
      </c>
      <c r="T487" s="94">
        <v>26</v>
      </c>
      <c r="U487" s="279"/>
      <c r="V487" s="279"/>
      <c r="W487" s="257"/>
      <c r="X487" s="289"/>
      <c r="Y487" s="295"/>
      <c r="Z487" s="300">
        <v>1</v>
      </c>
      <c r="AA487" s="268"/>
      <c r="AB487" s="267"/>
      <c r="AC487" s="267"/>
      <c r="AD487" s="267">
        <v>1</v>
      </c>
      <c r="AE487" s="271"/>
      <c r="AF487" s="275"/>
      <c r="AG487" s="275"/>
      <c r="AH487" s="275"/>
      <c r="AI487" s="275"/>
    </row>
    <row r="488" spans="2:35" s="48" customFormat="1" ht="24">
      <c r="B488" s="99"/>
      <c r="C488" s="99"/>
      <c r="D488" s="99"/>
      <c r="E488" s="99"/>
      <c r="F488" s="101"/>
      <c r="G488" s="139"/>
      <c r="H488" s="139"/>
      <c r="I488" s="139"/>
      <c r="J488" s="139"/>
      <c r="K488" s="139"/>
      <c r="L488" s="139"/>
      <c r="M488" s="34" t="s">
        <v>726</v>
      </c>
      <c r="N488" s="93" t="s">
        <v>729</v>
      </c>
      <c r="O488" s="93" t="s">
        <v>1224</v>
      </c>
      <c r="P488" s="93" t="s">
        <v>1167</v>
      </c>
      <c r="Q488" s="93" t="s">
        <v>1233</v>
      </c>
      <c r="R488" s="55" t="s">
        <v>1263</v>
      </c>
      <c r="S488" s="55" t="s">
        <v>1310</v>
      </c>
      <c r="T488" s="94">
        <v>24</v>
      </c>
      <c r="U488" s="279"/>
      <c r="V488" s="279"/>
      <c r="W488" s="257"/>
      <c r="X488" s="289"/>
      <c r="Y488" s="295"/>
      <c r="Z488" s="300">
        <v>1</v>
      </c>
      <c r="AA488" s="268"/>
      <c r="AB488" s="267"/>
      <c r="AC488" s="267"/>
      <c r="AD488" s="267">
        <v>1</v>
      </c>
      <c r="AE488" s="271"/>
      <c r="AF488" s="275"/>
      <c r="AG488" s="275"/>
      <c r="AH488" s="275"/>
      <c r="AI488" s="275"/>
    </row>
    <row r="489" spans="2:35" s="48" customFormat="1" ht="36">
      <c r="B489" s="99"/>
      <c r="C489" s="99"/>
      <c r="D489" s="99"/>
      <c r="E489" s="99"/>
      <c r="F489" s="101"/>
      <c r="G489" s="139"/>
      <c r="H489" s="139"/>
      <c r="I489" s="139"/>
      <c r="J489" s="139"/>
      <c r="K489" s="139"/>
      <c r="L489" s="139"/>
      <c r="M489" s="34" t="s">
        <v>727</v>
      </c>
      <c r="N489" s="93" t="s">
        <v>730</v>
      </c>
      <c r="O489" s="93" t="s">
        <v>1225</v>
      </c>
      <c r="P489" s="93" t="s">
        <v>1168</v>
      </c>
      <c r="Q489" s="93" t="s">
        <v>1234</v>
      </c>
      <c r="R489" s="55" t="s">
        <v>1264</v>
      </c>
      <c r="S489" s="55" t="s">
        <v>1311</v>
      </c>
      <c r="T489" s="94">
        <v>20</v>
      </c>
      <c r="U489" s="279"/>
      <c r="V489" s="279"/>
      <c r="W489" s="257"/>
      <c r="X489" s="289"/>
      <c r="Y489" s="295"/>
      <c r="Z489" s="300">
        <v>1</v>
      </c>
      <c r="AA489" s="268"/>
      <c r="AB489" s="267"/>
      <c r="AC489" s="267"/>
      <c r="AD489" s="267">
        <v>1</v>
      </c>
      <c r="AE489" s="271"/>
      <c r="AF489" s="275"/>
      <c r="AG489" s="275"/>
      <c r="AH489" s="275"/>
      <c r="AI489" s="275"/>
    </row>
    <row r="490" spans="2:35" s="48" customFormat="1" ht="60">
      <c r="B490" s="99"/>
      <c r="C490" s="99"/>
      <c r="D490" s="99"/>
      <c r="E490" s="99"/>
      <c r="F490" s="101"/>
      <c r="G490" s="139"/>
      <c r="H490" s="139"/>
      <c r="I490" s="139"/>
      <c r="J490" s="139"/>
      <c r="K490" s="139"/>
      <c r="L490" s="139"/>
      <c r="M490" s="34" t="s">
        <v>3152</v>
      </c>
      <c r="N490" s="93" t="s">
        <v>3206</v>
      </c>
      <c r="O490" s="93" t="s">
        <v>3206</v>
      </c>
      <c r="P490" s="93" t="s">
        <v>3207</v>
      </c>
      <c r="Q490" s="93" t="s">
        <v>3208</v>
      </c>
      <c r="R490" s="55" t="s">
        <v>3531</v>
      </c>
      <c r="S490" s="55" t="s">
        <v>3530</v>
      </c>
      <c r="T490" s="94">
        <v>22</v>
      </c>
      <c r="U490" s="279"/>
      <c r="V490" s="279"/>
      <c r="W490" s="257"/>
      <c r="X490" s="289"/>
      <c r="Y490" s="295"/>
      <c r="Z490" s="300">
        <v>1</v>
      </c>
      <c r="AA490" s="268"/>
      <c r="AB490" s="267"/>
      <c r="AC490" s="267"/>
      <c r="AD490" s="267">
        <v>1</v>
      </c>
      <c r="AE490" s="271"/>
      <c r="AF490" s="275"/>
      <c r="AG490" s="275"/>
      <c r="AH490" s="275"/>
      <c r="AI490" s="275"/>
    </row>
    <row r="491" spans="2:35" s="48" customFormat="1" ht="48">
      <c r="B491" s="99"/>
      <c r="C491" s="99"/>
      <c r="D491" s="99"/>
      <c r="E491" s="99"/>
      <c r="F491" s="101"/>
      <c r="G491" s="139"/>
      <c r="H491" s="139"/>
      <c r="I491" s="139"/>
      <c r="J491" s="139"/>
      <c r="K491" s="139"/>
      <c r="L491" s="139"/>
      <c r="M491" s="248" t="s">
        <v>3567</v>
      </c>
      <c r="N491" s="93" t="s">
        <v>3205</v>
      </c>
      <c r="O491" s="93" t="s">
        <v>3209</v>
      </c>
      <c r="P491" s="93" t="s">
        <v>3210</v>
      </c>
      <c r="Q491" s="93" t="s">
        <v>3211</v>
      </c>
      <c r="R491" s="55" t="s">
        <v>3573</v>
      </c>
      <c r="S491" s="55" t="s">
        <v>3575</v>
      </c>
      <c r="T491" s="94">
        <v>28</v>
      </c>
      <c r="U491" s="279"/>
      <c r="V491" s="279"/>
      <c r="W491" s="257"/>
      <c r="X491" s="289"/>
      <c r="Y491" s="295"/>
      <c r="Z491" s="300">
        <v>1</v>
      </c>
      <c r="AA491" s="268"/>
      <c r="AB491" s="267"/>
      <c r="AC491" s="267"/>
      <c r="AD491" s="267">
        <v>1</v>
      </c>
      <c r="AE491" s="271"/>
      <c r="AF491" s="275"/>
      <c r="AG491" s="275"/>
      <c r="AH491" s="275"/>
      <c r="AI491" s="275"/>
    </row>
    <row r="492" spans="2:35" s="48" customFormat="1" ht="48">
      <c r="B492" s="99"/>
      <c r="C492" s="99"/>
      <c r="D492" s="99"/>
      <c r="E492" s="99"/>
      <c r="F492" s="101"/>
      <c r="G492" s="139"/>
      <c r="H492" s="139"/>
      <c r="I492" s="139"/>
      <c r="J492" s="139"/>
      <c r="K492" s="139"/>
      <c r="L492" s="139"/>
      <c r="M492" s="248" t="s">
        <v>3568</v>
      </c>
      <c r="N492" s="93" t="s">
        <v>3569</v>
      </c>
      <c r="O492" s="93" t="s">
        <v>3572</v>
      </c>
      <c r="P492" s="93" t="s">
        <v>3571</v>
      </c>
      <c r="Q492" s="93" t="s">
        <v>3570</v>
      </c>
      <c r="R492" s="55" t="s">
        <v>3574</v>
      </c>
      <c r="S492" s="55" t="s">
        <v>3575</v>
      </c>
      <c r="T492" s="94">
        <v>32</v>
      </c>
      <c r="U492" s="279"/>
      <c r="V492" s="279"/>
      <c r="W492" s="257"/>
      <c r="X492" s="289"/>
      <c r="Y492" s="295"/>
      <c r="Z492" s="300">
        <v>1</v>
      </c>
      <c r="AA492" s="268"/>
      <c r="AB492" s="267"/>
      <c r="AC492" s="267"/>
      <c r="AD492" s="267">
        <v>1</v>
      </c>
      <c r="AE492" s="271"/>
      <c r="AF492" s="275"/>
      <c r="AG492" s="275"/>
      <c r="AH492" s="275"/>
      <c r="AI492" s="275"/>
    </row>
    <row r="493" spans="2:35" s="48" customFormat="1" ht="24">
      <c r="B493" s="34">
        <v>4009</v>
      </c>
      <c r="C493" s="34"/>
      <c r="D493" s="34"/>
      <c r="E493" s="34"/>
      <c r="F493" s="92" t="s">
        <v>816</v>
      </c>
      <c r="G493" s="138"/>
      <c r="H493" s="138"/>
      <c r="I493" s="138"/>
      <c r="J493" s="138"/>
      <c r="K493" s="138"/>
      <c r="L493" s="138"/>
      <c r="M493" s="34" t="s">
        <v>707</v>
      </c>
      <c r="N493" s="93" t="s">
        <v>1891</v>
      </c>
      <c r="O493" s="93" t="s">
        <v>2062</v>
      </c>
      <c r="P493" s="93" t="s">
        <v>2100</v>
      </c>
      <c r="Q493" s="93" t="s">
        <v>2043</v>
      </c>
      <c r="R493" s="55" t="s">
        <v>25</v>
      </c>
      <c r="S493" s="55" t="s">
        <v>223</v>
      </c>
      <c r="T493" s="94">
        <v>16</v>
      </c>
      <c r="U493" s="279">
        <v>6.45</v>
      </c>
      <c r="V493" s="279"/>
      <c r="W493" s="257"/>
      <c r="X493" s="289"/>
      <c r="Y493" s="295"/>
      <c r="Z493" s="300">
        <v>1</v>
      </c>
      <c r="AA493" s="268"/>
      <c r="AB493" s="267"/>
      <c r="AC493" s="267"/>
      <c r="AD493" s="267">
        <v>1</v>
      </c>
      <c r="AE493" s="271"/>
      <c r="AF493" s="275"/>
      <c r="AG493" s="275"/>
      <c r="AH493" s="275"/>
      <c r="AI493" s="275"/>
    </row>
    <row r="494" spans="2:35" s="48" customFormat="1" ht="36">
      <c r="B494" s="34"/>
      <c r="C494" s="34"/>
      <c r="D494" s="34"/>
      <c r="E494" s="34"/>
      <c r="F494" s="92"/>
      <c r="G494" s="138"/>
      <c r="H494" s="138"/>
      <c r="I494" s="138"/>
      <c r="J494" s="138"/>
      <c r="K494" s="138"/>
      <c r="L494" s="138"/>
      <c r="M494" s="34" t="s">
        <v>731</v>
      </c>
      <c r="N494" s="93" t="s">
        <v>732</v>
      </c>
      <c r="O494" s="93" t="s">
        <v>1226</v>
      </c>
      <c r="P494" s="93" t="s">
        <v>1169</v>
      </c>
      <c r="Q494" s="93" t="s">
        <v>1235</v>
      </c>
      <c r="R494" s="55" t="s">
        <v>1265</v>
      </c>
      <c r="S494" s="55" t="s">
        <v>1312</v>
      </c>
      <c r="T494" s="94">
        <v>26</v>
      </c>
      <c r="U494" s="279"/>
      <c r="V494" s="279"/>
      <c r="W494" s="257"/>
      <c r="X494" s="289"/>
      <c r="Y494" s="295"/>
      <c r="Z494" s="300">
        <v>1</v>
      </c>
      <c r="AA494" s="268"/>
      <c r="AB494" s="267"/>
      <c r="AC494" s="267"/>
      <c r="AD494" s="267">
        <v>1</v>
      </c>
      <c r="AE494" s="271"/>
      <c r="AF494" s="275"/>
      <c r="AG494" s="275"/>
      <c r="AH494" s="275"/>
      <c r="AI494" s="275"/>
    </row>
    <row r="495" spans="2:35" s="48" customFormat="1" ht="48">
      <c r="B495" s="99"/>
      <c r="C495" s="99"/>
      <c r="D495" s="99"/>
      <c r="E495" s="99"/>
      <c r="F495" s="101"/>
      <c r="G495" s="138"/>
      <c r="H495" s="138"/>
      <c r="I495" s="138"/>
      <c r="J495" s="138"/>
      <c r="K495" s="138"/>
      <c r="L495" s="138"/>
      <c r="M495" s="248" t="s">
        <v>3105</v>
      </c>
      <c r="N495" s="93" t="s">
        <v>2892</v>
      </c>
      <c r="O495" s="93" t="s">
        <v>3213</v>
      </c>
      <c r="P495" s="93" t="s">
        <v>3214</v>
      </c>
      <c r="Q495" s="93" t="s">
        <v>3215</v>
      </c>
      <c r="R495" s="55" t="s">
        <v>2893</v>
      </c>
      <c r="S495" s="55" t="s">
        <v>2894</v>
      </c>
      <c r="T495" s="94">
        <v>45</v>
      </c>
      <c r="U495" s="279">
        <v>30</v>
      </c>
      <c r="V495" s="279"/>
      <c r="W495" s="257"/>
      <c r="X495" s="289"/>
      <c r="Y495" s="295"/>
      <c r="Z495" s="300">
        <v>1</v>
      </c>
      <c r="AA495" s="268"/>
      <c r="AB495" s="267"/>
      <c r="AC495" s="267"/>
      <c r="AD495" s="267">
        <v>1</v>
      </c>
      <c r="AE495" s="271"/>
      <c r="AF495" s="275"/>
      <c r="AG495" s="275"/>
      <c r="AH495" s="275"/>
      <c r="AI495" s="275"/>
    </row>
    <row r="496" spans="2:35" s="48" customFormat="1" ht="48">
      <c r="B496" s="99"/>
      <c r="C496" s="99"/>
      <c r="D496" s="99"/>
      <c r="E496" s="99"/>
      <c r="F496" s="101"/>
      <c r="G496" s="138"/>
      <c r="H496" s="138"/>
      <c r="I496" s="138"/>
      <c r="J496" s="138"/>
      <c r="K496" s="138"/>
      <c r="L496" s="138"/>
      <c r="M496" s="248" t="s">
        <v>3104</v>
      </c>
      <c r="N496" s="93" t="s">
        <v>3212</v>
      </c>
      <c r="O496" s="93" t="s">
        <v>3216</v>
      </c>
      <c r="P496" s="93" t="s">
        <v>3217</v>
      </c>
      <c r="Q496" s="93" t="s">
        <v>3218</v>
      </c>
      <c r="R496" s="55" t="s">
        <v>3219</v>
      </c>
      <c r="S496" s="55" t="s">
        <v>3220</v>
      </c>
      <c r="T496" s="94">
        <v>36</v>
      </c>
      <c r="U496" s="279">
        <v>15.71</v>
      </c>
      <c r="V496" s="279"/>
      <c r="W496" s="257"/>
      <c r="X496" s="289"/>
      <c r="Y496" s="295"/>
      <c r="Z496" s="300">
        <v>1</v>
      </c>
      <c r="AA496" s="268"/>
      <c r="AB496" s="267"/>
      <c r="AC496" s="267"/>
      <c r="AD496" s="267">
        <v>1</v>
      </c>
      <c r="AE496" s="271"/>
      <c r="AF496" s="275"/>
      <c r="AG496" s="275"/>
      <c r="AH496" s="275"/>
      <c r="AI496" s="275"/>
    </row>
    <row r="497" spans="2:35" s="48" customFormat="1" ht="36">
      <c r="B497" s="99">
        <v>4010</v>
      </c>
      <c r="C497" s="99"/>
      <c r="D497" s="99"/>
      <c r="E497" s="99"/>
      <c r="F497" s="101" t="s">
        <v>817</v>
      </c>
      <c r="G497" s="138"/>
      <c r="H497" s="138"/>
      <c r="I497" s="138"/>
      <c r="J497" s="138"/>
      <c r="K497" s="138"/>
      <c r="L497" s="138"/>
      <c r="M497" s="34" t="s">
        <v>573</v>
      </c>
      <c r="N497" s="93" t="s">
        <v>1046</v>
      </c>
      <c r="O497" s="93" t="s">
        <v>646</v>
      </c>
      <c r="P497" s="93" t="s">
        <v>1170</v>
      </c>
      <c r="Q497" s="93" t="s">
        <v>1236</v>
      </c>
      <c r="R497" s="55" t="s">
        <v>32</v>
      </c>
      <c r="S497" s="55" t="s">
        <v>230</v>
      </c>
      <c r="T497" s="326">
        <v>20</v>
      </c>
      <c r="U497" s="279">
        <v>12.86</v>
      </c>
      <c r="V497" s="279"/>
      <c r="W497" s="257">
        <v>1</v>
      </c>
      <c r="X497" s="289"/>
      <c r="Y497" s="295"/>
      <c r="Z497" s="300">
        <v>1</v>
      </c>
      <c r="AA497" s="268"/>
      <c r="AB497" s="267"/>
      <c r="AC497" s="267"/>
      <c r="AD497" s="267">
        <v>1</v>
      </c>
      <c r="AE497" s="271"/>
      <c r="AF497" s="275"/>
      <c r="AG497" s="275"/>
      <c r="AH497" s="275"/>
      <c r="AI497" s="275"/>
    </row>
    <row r="498" spans="2:35" s="48" customFormat="1" ht="36">
      <c r="B498" s="99"/>
      <c r="C498" s="99"/>
      <c r="D498" s="99"/>
      <c r="E498" s="99"/>
      <c r="F498" s="101"/>
      <c r="G498" s="139"/>
      <c r="H498" s="139"/>
      <c r="I498" s="139"/>
      <c r="J498" s="139"/>
      <c r="K498" s="139"/>
      <c r="L498" s="139"/>
      <c r="M498" s="247" t="s">
        <v>3100</v>
      </c>
      <c r="N498" s="93" t="s">
        <v>1045</v>
      </c>
      <c r="O498" s="93" t="s">
        <v>644</v>
      </c>
      <c r="P498" s="93" t="s">
        <v>1171</v>
      </c>
      <c r="Q498" s="93" t="s">
        <v>1237</v>
      </c>
      <c r="R498" s="55" t="s">
        <v>2879</v>
      </c>
      <c r="S498" s="55" t="s">
        <v>2880</v>
      </c>
      <c r="T498" s="94">
        <v>20</v>
      </c>
      <c r="U498" s="279">
        <v>7.5</v>
      </c>
      <c r="V498" s="279"/>
      <c r="W498" s="257">
        <v>1</v>
      </c>
      <c r="X498" s="289"/>
      <c r="Y498" s="295"/>
      <c r="Z498" s="300">
        <v>1</v>
      </c>
      <c r="AA498" s="268"/>
      <c r="AB498" s="267"/>
      <c r="AC498" s="267"/>
      <c r="AD498" s="267">
        <v>1</v>
      </c>
      <c r="AE498" s="271"/>
      <c r="AF498" s="275"/>
      <c r="AG498" s="275"/>
      <c r="AH498" s="275"/>
      <c r="AI498" s="275"/>
    </row>
    <row r="499" spans="2:35" s="48" customFormat="1" ht="36">
      <c r="B499" s="99"/>
      <c r="C499" s="99"/>
      <c r="D499" s="99"/>
      <c r="E499" s="99"/>
      <c r="F499" s="101"/>
      <c r="G499" s="139"/>
      <c r="H499" s="139"/>
      <c r="I499" s="139"/>
      <c r="J499" s="139"/>
      <c r="K499" s="139"/>
      <c r="L499" s="139"/>
      <c r="M499" s="247" t="s">
        <v>3101</v>
      </c>
      <c r="N499" s="93" t="s">
        <v>3221</v>
      </c>
      <c r="O499" s="93" t="s">
        <v>644</v>
      </c>
      <c r="P499" s="93" t="s">
        <v>1171</v>
      </c>
      <c r="Q499" s="93" t="s">
        <v>1237</v>
      </c>
      <c r="R499" s="55" t="s">
        <v>2879</v>
      </c>
      <c r="S499" s="55" t="s">
        <v>3224</v>
      </c>
      <c r="T499" s="104">
        <v>28</v>
      </c>
      <c r="U499" s="285">
        <v>18.57</v>
      </c>
      <c r="V499" s="285"/>
      <c r="W499" s="266">
        <v>1</v>
      </c>
      <c r="X499" s="289"/>
      <c r="Y499" s="295"/>
      <c r="Z499" s="300">
        <v>1</v>
      </c>
      <c r="AA499" s="268"/>
      <c r="AB499" s="267"/>
      <c r="AC499" s="267"/>
      <c r="AD499" s="267">
        <v>1</v>
      </c>
      <c r="AE499" s="271"/>
      <c r="AF499" s="275"/>
      <c r="AG499" s="275"/>
      <c r="AH499" s="275"/>
      <c r="AI499" s="275"/>
    </row>
    <row r="500" spans="2:35" s="48" customFormat="1" ht="36">
      <c r="B500" s="99"/>
      <c r="C500" s="99"/>
      <c r="D500" s="99"/>
      <c r="E500" s="99"/>
      <c r="F500" s="101"/>
      <c r="G500" s="139"/>
      <c r="H500" s="139"/>
      <c r="I500" s="139"/>
      <c r="J500" s="139"/>
      <c r="K500" s="139"/>
      <c r="L500" s="139"/>
      <c r="M500" s="247" t="s">
        <v>3102</v>
      </c>
      <c r="N500" s="102" t="s">
        <v>1044</v>
      </c>
      <c r="O500" s="102" t="s">
        <v>645</v>
      </c>
      <c r="P500" s="102" t="s">
        <v>1172</v>
      </c>
      <c r="Q500" s="102" t="s">
        <v>1238</v>
      </c>
      <c r="R500" s="44" t="s">
        <v>2350</v>
      </c>
      <c r="S500" s="103" t="s">
        <v>2351</v>
      </c>
      <c r="T500" s="104">
        <v>26</v>
      </c>
      <c r="U500" s="285">
        <v>15</v>
      </c>
      <c r="V500" s="285"/>
      <c r="W500" s="266">
        <v>6</v>
      </c>
      <c r="X500" s="289"/>
      <c r="Y500" s="295"/>
      <c r="Z500" s="300">
        <v>1</v>
      </c>
      <c r="AA500" s="268"/>
      <c r="AB500" s="267"/>
      <c r="AC500" s="267"/>
      <c r="AD500" s="267">
        <v>1</v>
      </c>
      <c r="AE500" s="271"/>
      <c r="AF500" s="275"/>
      <c r="AG500" s="275"/>
      <c r="AH500" s="275"/>
      <c r="AI500" s="275"/>
    </row>
    <row r="501" spans="2:35" s="48" customFormat="1" ht="24">
      <c r="B501" s="99"/>
      <c r="C501" s="99"/>
      <c r="D501" s="99"/>
      <c r="E501" s="99"/>
      <c r="F501" s="101"/>
      <c r="G501" s="139"/>
      <c r="H501" s="139"/>
      <c r="I501" s="139"/>
      <c r="J501" s="139"/>
      <c r="K501" s="139"/>
      <c r="L501" s="139"/>
      <c r="M501" s="247" t="s">
        <v>3103</v>
      </c>
      <c r="N501" s="102" t="s">
        <v>3222</v>
      </c>
      <c r="O501" s="102"/>
      <c r="P501" s="102"/>
      <c r="Q501" s="102"/>
      <c r="R501" s="44"/>
      <c r="S501" s="103"/>
      <c r="T501" s="104">
        <v>22</v>
      </c>
      <c r="U501" s="285">
        <v>10</v>
      </c>
      <c r="V501" s="285"/>
      <c r="W501" s="266">
        <v>1</v>
      </c>
      <c r="X501" s="289"/>
      <c r="Y501" s="295"/>
      <c r="Z501" s="300">
        <v>1</v>
      </c>
      <c r="AA501" s="268"/>
      <c r="AB501" s="267"/>
      <c r="AC501" s="267"/>
      <c r="AD501" s="267">
        <v>1</v>
      </c>
      <c r="AE501" s="271"/>
      <c r="AF501" s="275"/>
      <c r="AG501" s="275"/>
      <c r="AH501" s="275"/>
      <c r="AI501" s="275"/>
    </row>
    <row r="502" spans="2:35" s="48" customFormat="1" ht="24">
      <c r="B502" s="99">
        <v>4011</v>
      </c>
      <c r="C502" s="99"/>
      <c r="D502" s="99"/>
      <c r="E502" s="99"/>
      <c r="F502" s="101" t="s">
        <v>814</v>
      </c>
      <c r="G502" s="138"/>
      <c r="H502" s="138"/>
      <c r="I502" s="138"/>
      <c r="J502" s="138"/>
      <c r="K502" s="138"/>
      <c r="L502" s="138"/>
      <c r="M502" s="34" t="s">
        <v>708</v>
      </c>
      <c r="N502" s="96" t="s">
        <v>1043</v>
      </c>
      <c r="O502" s="96" t="s">
        <v>648</v>
      </c>
      <c r="P502" s="102" t="s">
        <v>1173</v>
      </c>
      <c r="Q502" s="102" t="s">
        <v>1239</v>
      </c>
      <c r="R502" s="44" t="s">
        <v>2344</v>
      </c>
      <c r="S502" s="97" t="s">
        <v>2345</v>
      </c>
      <c r="T502" s="98">
        <v>20</v>
      </c>
      <c r="U502" s="285"/>
      <c r="V502" s="285"/>
      <c r="W502" s="266"/>
      <c r="X502" s="289"/>
      <c r="Y502" s="295"/>
      <c r="Z502" s="300">
        <v>1</v>
      </c>
      <c r="AA502" s="268"/>
      <c r="AB502" s="267"/>
      <c r="AC502" s="267"/>
      <c r="AD502" s="267">
        <v>1</v>
      </c>
      <c r="AE502" s="271"/>
      <c r="AF502" s="275"/>
      <c r="AG502" s="275"/>
      <c r="AH502" s="275"/>
      <c r="AI502" s="275"/>
    </row>
    <row r="503" spans="2:35" s="48" customFormat="1" ht="36">
      <c r="B503" s="99"/>
      <c r="C503" s="99"/>
      <c r="D503" s="99"/>
      <c r="E503" s="99"/>
      <c r="F503" s="101"/>
      <c r="G503" s="138"/>
      <c r="H503" s="330"/>
      <c r="I503" s="330"/>
      <c r="J503" s="330"/>
      <c r="K503" s="330"/>
      <c r="L503" s="330"/>
      <c r="M503" s="100" t="s">
        <v>564</v>
      </c>
      <c r="N503" s="96" t="s">
        <v>1042</v>
      </c>
      <c r="O503" s="96" t="s">
        <v>651</v>
      </c>
      <c r="P503" s="102" t="s">
        <v>1174</v>
      </c>
      <c r="Q503" s="102" t="s">
        <v>1240</v>
      </c>
      <c r="R503" s="44" t="s">
        <v>30</v>
      </c>
      <c r="S503" s="97" t="s">
        <v>228</v>
      </c>
      <c r="T503" s="98">
        <v>20</v>
      </c>
      <c r="U503" s="285"/>
      <c r="V503" s="285"/>
      <c r="W503" s="266"/>
      <c r="X503" s="289"/>
      <c r="Y503" s="295"/>
      <c r="Z503" s="300">
        <v>1</v>
      </c>
      <c r="AA503" s="268"/>
      <c r="AB503" s="267"/>
      <c r="AC503" s="267"/>
      <c r="AD503" s="267">
        <v>1</v>
      </c>
      <c r="AE503" s="271"/>
      <c r="AF503" s="275"/>
      <c r="AG503" s="275"/>
      <c r="AH503" s="275"/>
      <c r="AI503" s="275"/>
    </row>
    <row r="504" spans="2:35" s="48" customFormat="1" ht="24">
      <c r="B504" s="99"/>
      <c r="C504" s="99"/>
      <c r="D504" s="99"/>
      <c r="E504" s="99"/>
      <c r="F504" s="101"/>
      <c r="G504" s="138"/>
      <c r="H504" s="330"/>
      <c r="I504" s="330"/>
      <c r="J504" s="330"/>
      <c r="K504" s="330"/>
      <c r="L504" s="330"/>
      <c r="M504" s="100" t="s">
        <v>703</v>
      </c>
      <c r="N504" s="96" t="s">
        <v>1047</v>
      </c>
      <c r="O504" s="96" t="s">
        <v>650</v>
      </c>
      <c r="P504" s="102" t="s">
        <v>1242</v>
      </c>
      <c r="Q504" s="102" t="s">
        <v>1241</v>
      </c>
      <c r="R504" s="44" t="s">
        <v>262</v>
      </c>
      <c r="S504" s="97" t="s">
        <v>229</v>
      </c>
      <c r="T504" s="98">
        <v>18</v>
      </c>
      <c r="U504" s="285">
        <v>12.14</v>
      </c>
      <c r="V504" s="285"/>
      <c r="W504" s="266">
        <v>2</v>
      </c>
      <c r="X504" s="289"/>
      <c r="Y504" s="295"/>
      <c r="Z504" s="300">
        <v>1</v>
      </c>
      <c r="AA504" s="268"/>
      <c r="AB504" s="267"/>
      <c r="AC504" s="267"/>
      <c r="AD504" s="267">
        <v>1</v>
      </c>
      <c r="AE504" s="271"/>
      <c r="AF504" s="275"/>
      <c r="AG504" s="275"/>
      <c r="AH504" s="275"/>
      <c r="AI504" s="275"/>
    </row>
    <row r="505" spans="2:35" s="48" customFormat="1" ht="24">
      <c r="B505" s="99"/>
      <c r="C505" s="99"/>
      <c r="D505" s="99"/>
      <c r="E505" s="99"/>
      <c r="F505" s="101"/>
      <c r="G505" s="138"/>
      <c r="H505" s="330"/>
      <c r="I505" s="330"/>
      <c r="J505" s="330"/>
      <c r="K505" s="330"/>
      <c r="L505" s="330"/>
      <c r="M505" s="100" t="s">
        <v>709</v>
      </c>
      <c r="N505" s="96" t="s">
        <v>1048</v>
      </c>
      <c r="O505" s="96" t="s">
        <v>649</v>
      </c>
      <c r="P505" s="102" t="s">
        <v>1175</v>
      </c>
      <c r="Q505" s="102" t="s">
        <v>1243</v>
      </c>
      <c r="R505" s="44" t="s">
        <v>258</v>
      </c>
      <c r="S505" s="97" t="s">
        <v>226</v>
      </c>
      <c r="T505" s="98">
        <v>16</v>
      </c>
      <c r="U505" s="285"/>
      <c r="V505" s="285"/>
      <c r="W505" s="266"/>
      <c r="X505" s="289"/>
      <c r="Y505" s="295"/>
      <c r="Z505" s="300">
        <v>1</v>
      </c>
      <c r="AA505" s="268"/>
      <c r="AB505" s="267"/>
      <c r="AC505" s="267"/>
      <c r="AD505" s="267">
        <v>1</v>
      </c>
      <c r="AE505" s="271"/>
      <c r="AF505" s="275"/>
      <c r="AG505" s="275"/>
      <c r="AH505" s="275"/>
      <c r="AI505" s="275"/>
    </row>
    <row r="506" spans="2:35" s="48" customFormat="1" ht="24">
      <c r="B506" s="99"/>
      <c r="C506" s="99"/>
      <c r="D506" s="99"/>
      <c r="E506" s="99"/>
      <c r="F506" s="101"/>
      <c r="G506" s="138"/>
      <c r="H506" s="330"/>
      <c r="I506" s="330"/>
      <c r="J506" s="330"/>
      <c r="K506" s="330"/>
      <c r="L506" s="330"/>
      <c r="M506" s="100" t="s">
        <v>710</v>
      </c>
      <c r="N506" s="96" t="s">
        <v>1037</v>
      </c>
      <c r="O506" s="96" t="s">
        <v>655</v>
      </c>
      <c r="P506" s="102" t="s">
        <v>1176</v>
      </c>
      <c r="Q506" s="102" t="s">
        <v>1244</v>
      </c>
      <c r="R506" s="44" t="s">
        <v>260</v>
      </c>
      <c r="S506" s="97" t="s">
        <v>224</v>
      </c>
      <c r="T506" s="98">
        <v>22</v>
      </c>
      <c r="U506" s="285"/>
      <c r="V506" s="285"/>
      <c r="W506" s="266"/>
      <c r="X506" s="289"/>
      <c r="Y506" s="295"/>
      <c r="Z506" s="300">
        <v>1</v>
      </c>
      <c r="AA506" s="268"/>
      <c r="AB506" s="267"/>
      <c r="AC506" s="267"/>
      <c r="AD506" s="267">
        <v>1</v>
      </c>
      <c r="AE506" s="271"/>
      <c r="AF506" s="275"/>
      <c r="AG506" s="275"/>
      <c r="AH506" s="275"/>
      <c r="AI506" s="275"/>
    </row>
    <row r="507" spans="2:35" s="48" customFormat="1" ht="24">
      <c r="B507" s="99"/>
      <c r="C507" s="99"/>
      <c r="D507" s="99"/>
      <c r="E507" s="99"/>
      <c r="F507" s="101"/>
      <c r="G507" s="138"/>
      <c r="H507" s="330"/>
      <c r="I507" s="330"/>
      <c r="J507" s="330"/>
      <c r="K507" s="330"/>
      <c r="L507" s="330"/>
      <c r="M507" s="249" t="s">
        <v>3106</v>
      </c>
      <c r="N507" s="96" t="s">
        <v>1038</v>
      </c>
      <c r="O507" s="96" t="s">
        <v>654</v>
      </c>
      <c r="P507" s="102" t="s">
        <v>1177</v>
      </c>
      <c r="Q507" s="102" t="s">
        <v>1245</v>
      </c>
      <c r="R507" s="44" t="s">
        <v>676</v>
      </c>
      <c r="S507" s="97" t="s">
        <v>225</v>
      </c>
      <c r="T507" s="98">
        <v>26</v>
      </c>
      <c r="U507" s="285">
        <v>14.29</v>
      </c>
      <c r="V507" s="285"/>
      <c r="W507" s="266">
        <v>2</v>
      </c>
      <c r="X507" s="289"/>
      <c r="Y507" s="295"/>
      <c r="Z507" s="300">
        <v>1</v>
      </c>
      <c r="AA507" s="268"/>
      <c r="AB507" s="267"/>
      <c r="AC507" s="267"/>
      <c r="AD507" s="267">
        <v>1</v>
      </c>
      <c r="AE507" s="271"/>
      <c r="AF507" s="275"/>
      <c r="AG507" s="275"/>
      <c r="AH507" s="275"/>
      <c r="AI507" s="275"/>
    </row>
    <row r="508" spans="2:35" s="48" customFormat="1" ht="24">
      <c r="B508" s="99"/>
      <c r="C508" s="99"/>
      <c r="D508" s="99"/>
      <c r="E508" s="99"/>
      <c r="F508" s="101"/>
      <c r="G508" s="138"/>
      <c r="H508" s="330"/>
      <c r="I508" s="330"/>
      <c r="J508" s="330"/>
      <c r="K508" s="330"/>
      <c r="L508" s="330"/>
      <c r="M508" s="249" t="s">
        <v>3107</v>
      </c>
      <c r="N508" s="102" t="s">
        <v>3223</v>
      </c>
      <c r="O508" s="102" t="s">
        <v>3230</v>
      </c>
      <c r="P508" s="102" t="s">
        <v>3229</v>
      </c>
      <c r="Q508" s="102" t="s">
        <v>3230</v>
      </c>
      <c r="R508" s="44" t="s">
        <v>3533</v>
      </c>
      <c r="S508" s="103" t="s">
        <v>3532</v>
      </c>
      <c r="T508" s="104">
        <v>22</v>
      </c>
      <c r="U508" s="285">
        <v>9.2899999999999991</v>
      </c>
      <c r="V508" s="285"/>
      <c r="W508" s="266">
        <v>1</v>
      </c>
      <c r="X508" s="289"/>
      <c r="Y508" s="295"/>
      <c r="Z508" s="300">
        <v>1</v>
      </c>
      <c r="AA508" s="268"/>
      <c r="AB508" s="267"/>
      <c r="AC508" s="267"/>
      <c r="AD508" s="267">
        <v>1</v>
      </c>
      <c r="AE508" s="271"/>
      <c r="AF508" s="275"/>
      <c r="AG508" s="275"/>
      <c r="AH508" s="275"/>
      <c r="AI508" s="275"/>
    </row>
    <row r="509" spans="2:35" s="48" customFormat="1" ht="24">
      <c r="B509" s="99"/>
      <c r="C509" s="99"/>
      <c r="D509" s="99"/>
      <c r="E509" s="99"/>
      <c r="F509" s="101"/>
      <c r="G509" s="138"/>
      <c r="H509" s="330"/>
      <c r="I509" s="330"/>
      <c r="J509" s="330"/>
      <c r="K509" s="330"/>
      <c r="L509" s="330"/>
      <c r="M509" s="100" t="s">
        <v>711</v>
      </c>
      <c r="N509" s="96" t="s">
        <v>1039</v>
      </c>
      <c r="O509" s="96" t="s">
        <v>652</v>
      </c>
      <c r="P509" s="102" t="s">
        <v>1178</v>
      </c>
      <c r="Q509" s="102" t="s">
        <v>1246</v>
      </c>
      <c r="R509" s="44" t="s">
        <v>259</v>
      </c>
      <c r="S509" s="97" t="s">
        <v>633</v>
      </c>
      <c r="T509" s="98">
        <v>18</v>
      </c>
      <c r="U509" s="285"/>
      <c r="V509" s="285"/>
      <c r="W509" s="266"/>
      <c r="X509" s="289"/>
      <c r="Y509" s="295"/>
      <c r="Z509" s="300">
        <v>1</v>
      </c>
      <c r="AA509" s="268"/>
      <c r="AB509" s="267"/>
      <c r="AC509" s="267"/>
      <c r="AD509" s="267">
        <v>1</v>
      </c>
      <c r="AE509" s="271"/>
      <c r="AF509" s="275"/>
      <c r="AG509" s="275"/>
      <c r="AH509" s="275"/>
      <c r="AI509" s="275"/>
    </row>
    <row r="510" spans="2:35" s="48" customFormat="1" ht="24">
      <c r="B510" s="99"/>
      <c r="C510" s="99"/>
      <c r="D510" s="99"/>
      <c r="E510" s="99"/>
      <c r="F510" s="101"/>
      <c r="G510" s="138"/>
      <c r="H510" s="330"/>
      <c r="I510" s="330"/>
      <c r="J510" s="330"/>
      <c r="K510" s="330"/>
      <c r="L510" s="330"/>
      <c r="M510" s="249" t="s">
        <v>3108</v>
      </c>
      <c r="N510" s="96" t="s">
        <v>1040</v>
      </c>
      <c r="O510" s="96" t="s">
        <v>653</v>
      </c>
      <c r="P510" s="102" t="s">
        <v>1179</v>
      </c>
      <c r="Q510" s="102" t="s">
        <v>1247</v>
      </c>
      <c r="R510" s="44" t="s">
        <v>261</v>
      </c>
      <c r="S510" s="97" t="s">
        <v>632</v>
      </c>
      <c r="T510" s="98">
        <v>28</v>
      </c>
      <c r="U510" s="285">
        <v>15.36</v>
      </c>
      <c r="V510" s="285"/>
      <c r="W510" s="266">
        <v>2</v>
      </c>
      <c r="X510" s="289"/>
      <c r="Y510" s="295"/>
      <c r="Z510" s="300">
        <v>1</v>
      </c>
      <c r="AA510" s="268"/>
      <c r="AB510" s="267"/>
      <c r="AC510" s="267"/>
      <c r="AD510" s="267">
        <v>1</v>
      </c>
      <c r="AE510" s="271"/>
      <c r="AF510" s="275"/>
      <c r="AG510" s="275"/>
      <c r="AH510" s="275"/>
      <c r="AI510" s="275"/>
    </row>
    <row r="511" spans="2:35" s="48" customFormat="1" ht="36">
      <c r="B511" s="99"/>
      <c r="C511" s="99"/>
      <c r="D511" s="99"/>
      <c r="E511" s="99"/>
      <c r="F511" s="101"/>
      <c r="G511" s="138"/>
      <c r="H511" s="330"/>
      <c r="I511" s="330"/>
      <c r="J511" s="330"/>
      <c r="K511" s="330"/>
      <c r="L511" s="330"/>
      <c r="M511" s="249" t="s">
        <v>3109</v>
      </c>
      <c r="N511" s="102" t="s">
        <v>3249</v>
      </c>
      <c r="O511" s="102" t="s">
        <v>3250</v>
      </c>
      <c r="P511" s="102" t="s">
        <v>3251</v>
      </c>
      <c r="Q511" s="102" t="s">
        <v>3252</v>
      </c>
      <c r="R511" s="44" t="s">
        <v>261</v>
      </c>
      <c r="S511" s="103" t="s">
        <v>632</v>
      </c>
      <c r="T511" s="104">
        <v>22</v>
      </c>
      <c r="U511" s="94">
        <v>9.2899999999999991</v>
      </c>
      <c r="V511" s="94"/>
      <c r="W511" s="316">
        <v>1</v>
      </c>
      <c r="X511" s="289"/>
      <c r="Y511" s="295"/>
      <c r="Z511" s="300">
        <v>1</v>
      </c>
      <c r="AA511" s="268"/>
      <c r="AB511" s="267"/>
      <c r="AC511" s="267"/>
      <c r="AD511" s="267">
        <v>1</v>
      </c>
      <c r="AE511" s="271"/>
      <c r="AF511" s="275"/>
      <c r="AG511" s="275"/>
      <c r="AH511" s="275"/>
      <c r="AI511" s="275"/>
    </row>
    <row r="512" spans="2:35" s="48" customFormat="1" ht="36">
      <c r="B512" s="99"/>
      <c r="C512" s="99"/>
      <c r="D512" s="99"/>
      <c r="E512" s="99"/>
      <c r="F512" s="101"/>
      <c r="G512" s="138"/>
      <c r="H512" s="330"/>
      <c r="I512" s="330"/>
      <c r="J512" s="330"/>
      <c r="K512" s="330"/>
      <c r="L512" s="330"/>
      <c r="M512" s="100" t="s">
        <v>712</v>
      </c>
      <c r="N512" s="96" t="s">
        <v>1041</v>
      </c>
      <c r="O512" s="96" t="s">
        <v>647</v>
      </c>
      <c r="P512" s="102" t="s">
        <v>1180</v>
      </c>
      <c r="Q512" s="102" t="s">
        <v>1248</v>
      </c>
      <c r="R512" s="44" t="s">
        <v>29</v>
      </c>
      <c r="S512" s="97" t="s">
        <v>227</v>
      </c>
      <c r="T512" s="98">
        <v>20</v>
      </c>
      <c r="U512" s="94"/>
      <c r="V512" s="94"/>
      <c r="W512" s="316"/>
      <c r="X512" s="289"/>
      <c r="Y512" s="295"/>
      <c r="Z512" s="300">
        <v>1</v>
      </c>
      <c r="AA512" s="268"/>
      <c r="AB512" s="267"/>
      <c r="AC512" s="267"/>
      <c r="AD512" s="267">
        <v>1</v>
      </c>
      <c r="AE512" s="271"/>
      <c r="AF512" s="275"/>
      <c r="AG512" s="275"/>
      <c r="AH512" s="275"/>
      <c r="AI512" s="275"/>
    </row>
    <row r="513" spans="2:35" s="48" customFormat="1" ht="24">
      <c r="B513" s="99"/>
      <c r="C513" s="99"/>
      <c r="D513" s="99"/>
      <c r="E513" s="99"/>
      <c r="F513" s="101"/>
      <c r="G513" s="138"/>
      <c r="H513" s="330"/>
      <c r="I513" s="330"/>
      <c r="J513" s="330"/>
      <c r="K513" s="330"/>
      <c r="L513" s="330"/>
      <c r="M513" s="100" t="s">
        <v>740</v>
      </c>
      <c r="N513" s="102" t="s">
        <v>1892</v>
      </c>
      <c r="O513" s="102" t="s">
        <v>2063</v>
      </c>
      <c r="P513" s="102" t="s">
        <v>2101</v>
      </c>
      <c r="Q513" s="102" t="s">
        <v>2044</v>
      </c>
      <c r="R513" s="44" t="s">
        <v>1273</v>
      </c>
      <c r="S513" s="103" t="s">
        <v>1297</v>
      </c>
      <c r="T513" s="104">
        <v>20</v>
      </c>
      <c r="U513" s="94"/>
      <c r="V513" s="94"/>
      <c r="W513" s="316"/>
      <c r="X513" s="289"/>
      <c r="Y513" s="295"/>
      <c r="Z513" s="300">
        <v>1</v>
      </c>
      <c r="AA513" s="268"/>
      <c r="AB513" s="267"/>
      <c r="AC513" s="267"/>
      <c r="AD513" s="267">
        <v>1</v>
      </c>
      <c r="AE513" s="271"/>
      <c r="AF513" s="275"/>
      <c r="AG513" s="275"/>
      <c r="AH513" s="275"/>
      <c r="AI513" s="275"/>
    </row>
    <row r="514" spans="2:35" s="48" customFormat="1" ht="24">
      <c r="B514" s="99"/>
      <c r="C514" s="99"/>
      <c r="D514" s="99"/>
      <c r="E514" s="99"/>
      <c r="F514" s="101"/>
      <c r="G514" s="138"/>
      <c r="H514" s="330"/>
      <c r="I514" s="330"/>
      <c r="J514" s="330"/>
      <c r="K514" s="330"/>
      <c r="L514" s="330"/>
      <c r="M514" s="100" t="s">
        <v>804</v>
      </c>
      <c r="N514" s="102" t="s">
        <v>34</v>
      </c>
      <c r="O514" s="102" t="s">
        <v>1227</v>
      </c>
      <c r="P514" s="102" t="s">
        <v>1181</v>
      </c>
      <c r="Q514" s="102" t="s">
        <v>1249</v>
      </c>
      <c r="R514" s="44" t="s">
        <v>1271</v>
      </c>
      <c r="S514" s="103" t="s">
        <v>1298</v>
      </c>
      <c r="T514" s="104">
        <v>20</v>
      </c>
      <c r="U514" s="94"/>
      <c r="V514" s="94"/>
      <c r="W514" s="316"/>
      <c r="X514" s="289"/>
      <c r="Y514" s="295"/>
      <c r="Z514" s="300">
        <v>1</v>
      </c>
      <c r="AA514" s="268"/>
      <c r="AB514" s="267"/>
      <c r="AC514" s="267"/>
      <c r="AD514" s="267">
        <v>1</v>
      </c>
      <c r="AE514" s="271"/>
      <c r="AF514" s="275"/>
      <c r="AG514" s="275"/>
      <c r="AH514" s="275"/>
      <c r="AI514" s="275"/>
    </row>
    <row r="515" spans="2:35" s="48" customFormat="1" ht="36">
      <c r="B515" s="99"/>
      <c r="C515" s="99"/>
      <c r="D515" s="99"/>
      <c r="E515" s="99"/>
      <c r="F515" s="101"/>
      <c r="G515" s="138"/>
      <c r="H515" s="330"/>
      <c r="I515" s="330"/>
      <c r="J515" s="330"/>
      <c r="K515" s="330"/>
      <c r="L515" s="330"/>
      <c r="M515" s="100" t="s">
        <v>3225</v>
      </c>
      <c r="N515" s="102" t="s">
        <v>3226</v>
      </c>
      <c r="O515" s="102" t="s">
        <v>3246</v>
      </c>
      <c r="P515" s="102" t="s">
        <v>3247</v>
      </c>
      <c r="Q515" s="102" t="s">
        <v>3248</v>
      </c>
      <c r="R515" s="44"/>
      <c r="S515" s="103"/>
      <c r="T515" s="104"/>
      <c r="U515" s="94"/>
      <c r="V515" s="94"/>
      <c r="W515" s="316"/>
      <c r="X515" s="289"/>
      <c r="Y515" s="295"/>
      <c r="Z515" s="300">
        <v>1</v>
      </c>
      <c r="AA515" s="268"/>
      <c r="AB515" s="267"/>
      <c r="AC515" s="267"/>
      <c r="AD515" s="267">
        <v>1</v>
      </c>
      <c r="AE515" s="271"/>
      <c r="AF515" s="275"/>
      <c r="AG515" s="275"/>
      <c r="AH515" s="275"/>
      <c r="AI515" s="275"/>
    </row>
    <row r="516" spans="2:35" s="48" customFormat="1" ht="24">
      <c r="B516" s="34">
        <v>4012</v>
      </c>
      <c r="C516" s="34"/>
      <c r="D516" s="34"/>
      <c r="E516" s="34"/>
      <c r="F516" s="92" t="s">
        <v>815</v>
      </c>
      <c r="G516" s="138"/>
      <c r="H516" s="138"/>
      <c r="I516" s="138"/>
      <c r="J516" s="138"/>
      <c r="K516" s="138"/>
      <c r="L516" s="138"/>
      <c r="M516" s="34" t="s">
        <v>395</v>
      </c>
      <c r="N516" s="93" t="s">
        <v>733</v>
      </c>
      <c r="O516" s="93" t="s">
        <v>2070</v>
      </c>
      <c r="P516" s="93" t="s">
        <v>1182</v>
      </c>
      <c r="Q516" s="93" t="s">
        <v>3245</v>
      </c>
      <c r="R516" s="55" t="s">
        <v>1272</v>
      </c>
      <c r="S516" s="103" t="s">
        <v>1299</v>
      </c>
      <c r="T516" s="94">
        <v>24</v>
      </c>
      <c r="U516" s="94"/>
      <c r="V516" s="94"/>
      <c r="W516" s="316"/>
      <c r="X516" s="289">
        <v>1</v>
      </c>
      <c r="Y516" s="295"/>
      <c r="Z516" s="300"/>
      <c r="AA516" s="268"/>
      <c r="AB516" s="267"/>
      <c r="AC516" s="267"/>
      <c r="AD516" s="267">
        <v>1</v>
      </c>
      <c r="AE516" s="271"/>
      <c r="AF516" s="275"/>
      <c r="AG516" s="275"/>
      <c r="AH516" s="275"/>
      <c r="AI516" s="275"/>
    </row>
    <row r="517" spans="2:35" s="48" customFormat="1" ht="24">
      <c r="B517" s="87"/>
      <c r="C517" s="87"/>
      <c r="D517" s="87"/>
      <c r="E517" s="87"/>
      <c r="F517" s="89"/>
      <c r="G517" s="138"/>
      <c r="H517" s="122"/>
      <c r="I517" s="122"/>
      <c r="J517" s="122"/>
      <c r="K517" s="122"/>
      <c r="L517" s="122"/>
      <c r="M517" s="87" t="s">
        <v>741</v>
      </c>
      <c r="N517" s="43" t="s">
        <v>744</v>
      </c>
      <c r="O517" s="93" t="s">
        <v>2064</v>
      </c>
      <c r="P517" s="43" t="s">
        <v>1183</v>
      </c>
      <c r="Q517" s="93" t="s">
        <v>2045</v>
      </c>
      <c r="R517" s="44" t="s">
        <v>1270</v>
      </c>
      <c r="S517" s="103" t="s">
        <v>1300</v>
      </c>
      <c r="T517" s="46">
        <v>30</v>
      </c>
      <c r="U517" s="94"/>
      <c r="V517" s="94"/>
      <c r="W517" s="316"/>
      <c r="X517" s="289">
        <v>1</v>
      </c>
      <c r="Y517" s="295"/>
      <c r="Z517" s="300"/>
      <c r="AA517" s="268"/>
      <c r="AB517" s="267"/>
      <c r="AC517" s="267"/>
      <c r="AD517" s="267">
        <v>1</v>
      </c>
      <c r="AE517" s="271"/>
      <c r="AF517" s="275"/>
      <c r="AG517" s="275"/>
      <c r="AH517" s="275"/>
      <c r="AI517" s="275"/>
    </row>
    <row r="518" spans="2:35" s="48" customFormat="1" ht="24">
      <c r="B518" s="87"/>
      <c r="C518" s="87"/>
      <c r="D518" s="87"/>
      <c r="E518" s="87"/>
      <c r="F518" s="89"/>
      <c r="G518" s="138"/>
      <c r="H518" s="122"/>
      <c r="I518" s="122"/>
      <c r="J518" s="122"/>
      <c r="K518" s="122"/>
      <c r="L518" s="122"/>
      <c r="M518" s="87" t="s">
        <v>742</v>
      </c>
      <c r="N518" s="43" t="s">
        <v>745</v>
      </c>
      <c r="O518" s="93" t="s">
        <v>747</v>
      </c>
      <c r="P518" s="43" t="s">
        <v>1184</v>
      </c>
      <c r="Q518" s="93" t="s">
        <v>1250</v>
      </c>
      <c r="R518" s="44" t="s">
        <v>1268</v>
      </c>
      <c r="S518" s="103" t="s">
        <v>1301</v>
      </c>
      <c r="T518" s="46">
        <v>22</v>
      </c>
      <c r="U518" s="94"/>
      <c r="V518" s="94"/>
      <c r="W518" s="316"/>
      <c r="X518" s="289">
        <v>1</v>
      </c>
      <c r="Y518" s="295"/>
      <c r="Z518" s="300"/>
      <c r="AA518" s="268"/>
      <c r="AB518" s="267"/>
      <c r="AC518" s="267"/>
      <c r="AD518" s="267">
        <v>1</v>
      </c>
      <c r="AE518" s="271"/>
      <c r="AF518" s="275"/>
      <c r="AG518" s="275"/>
      <c r="AH518" s="275"/>
      <c r="AI518" s="275"/>
    </row>
    <row r="519" spans="2:35" s="48" customFormat="1" ht="24">
      <c r="B519" s="87"/>
      <c r="C519" s="87"/>
      <c r="D519" s="87"/>
      <c r="E519" s="87"/>
      <c r="F519" s="89"/>
      <c r="G519" s="138"/>
      <c r="H519" s="122"/>
      <c r="I519" s="122"/>
      <c r="J519" s="122"/>
      <c r="K519" s="122"/>
      <c r="L519" s="122"/>
      <c r="M519" s="87" t="s">
        <v>743</v>
      </c>
      <c r="N519" s="43" t="s">
        <v>746</v>
      </c>
      <c r="O519" s="93" t="s">
        <v>748</v>
      </c>
      <c r="P519" s="43" t="s">
        <v>2102</v>
      </c>
      <c r="Q519" s="93" t="s">
        <v>1251</v>
      </c>
      <c r="R519" s="44" t="s">
        <v>1269</v>
      </c>
      <c r="S519" s="103" t="s">
        <v>1302</v>
      </c>
      <c r="T519" s="46">
        <v>18</v>
      </c>
      <c r="U519" s="94"/>
      <c r="V519" s="94"/>
      <c r="W519" s="316"/>
      <c r="X519" s="289">
        <v>1</v>
      </c>
      <c r="Y519" s="295"/>
      <c r="Z519" s="300"/>
      <c r="AA519" s="268"/>
      <c r="AB519" s="267"/>
      <c r="AC519" s="267"/>
      <c r="AD519" s="267">
        <v>1</v>
      </c>
      <c r="AE519" s="271"/>
      <c r="AF519" s="275"/>
      <c r="AG519" s="275"/>
      <c r="AH519" s="275"/>
      <c r="AI519" s="275"/>
    </row>
    <row r="520" spans="2:35" s="48" customFormat="1" ht="24">
      <c r="B520" s="87">
        <v>4013</v>
      </c>
      <c r="C520" s="87"/>
      <c r="D520" s="87"/>
      <c r="E520" s="87"/>
      <c r="F520" s="92" t="s">
        <v>2895</v>
      </c>
      <c r="G520" s="122"/>
      <c r="H520" s="122"/>
      <c r="I520" s="122"/>
      <c r="J520" s="122"/>
      <c r="K520" s="122"/>
      <c r="L520" s="122"/>
      <c r="M520" s="87" t="s">
        <v>2896</v>
      </c>
      <c r="N520" s="43" t="s">
        <v>2899</v>
      </c>
      <c r="O520" s="322" t="s">
        <v>2900</v>
      </c>
      <c r="P520" s="43" t="s">
        <v>3253</v>
      </c>
      <c r="Q520" s="238" t="s">
        <v>2900</v>
      </c>
      <c r="R520" s="44" t="s">
        <v>2906</v>
      </c>
      <c r="S520" s="103" t="s">
        <v>2907</v>
      </c>
      <c r="T520" s="46"/>
      <c r="U520" s="94"/>
      <c r="V520" s="94"/>
      <c r="W520" s="316"/>
      <c r="X520" s="289"/>
      <c r="Y520" s="295"/>
      <c r="Z520" s="300">
        <v>1</v>
      </c>
      <c r="AA520" s="268"/>
      <c r="AB520" s="267"/>
      <c r="AC520" s="267"/>
      <c r="AD520" s="267">
        <v>1</v>
      </c>
      <c r="AE520" s="271"/>
      <c r="AF520" s="275"/>
      <c r="AG520" s="275"/>
      <c r="AH520" s="275"/>
      <c r="AI520" s="275"/>
    </row>
    <row r="521" spans="2:35" s="48" customFormat="1" ht="24">
      <c r="B521" s="87"/>
      <c r="C521" s="87"/>
      <c r="D521" s="87"/>
      <c r="E521" s="87"/>
      <c r="F521" s="89"/>
      <c r="G521" s="122"/>
      <c r="H521" s="122"/>
      <c r="I521" s="122"/>
      <c r="J521" s="122"/>
      <c r="K521" s="122"/>
      <c r="L521" s="122"/>
      <c r="M521" s="87" t="s">
        <v>2897</v>
      </c>
      <c r="N521" s="43" t="s">
        <v>2908</v>
      </c>
      <c r="O521" s="43" t="s">
        <v>2901</v>
      </c>
      <c r="P521" s="43" t="s">
        <v>2910</v>
      </c>
      <c r="Q521" s="43" t="s">
        <v>2909</v>
      </c>
      <c r="R521" s="44" t="s">
        <v>2911</v>
      </c>
      <c r="S521" s="103" t="s">
        <v>2912</v>
      </c>
      <c r="T521" s="46">
        <v>20</v>
      </c>
      <c r="U521" s="94"/>
      <c r="V521" s="94"/>
      <c r="W521" s="316"/>
      <c r="X521" s="289"/>
      <c r="Y521" s="295"/>
      <c r="Z521" s="300">
        <v>1</v>
      </c>
      <c r="AA521" s="268"/>
      <c r="AB521" s="267"/>
      <c r="AC521" s="267"/>
      <c r="AD521" s="267">
        <v>1</v>
      </c>
      <c r="AE521" s="271"/>
      <c r="AF521" s="275"/>
      <c r="AG521" s="275"/>
      <c r="AH521" s="275"/>
      <c r="AI521" s="275"/>
    </row>
    <row r="522" spans="2:35" s="48" customFormat="1" ht="36">
      <c r="B522" s="87"/>
      <c r="C522" s="87"/>
      <c r="D522" s="87"/>
      <c r="E522" s="87"/>
      <c r="F522" s="89"/>
      <c r="G522" s="122"/>
      <c r="H522" s="122"/>
      <c r="I522" s="122"/>
      <c r="J522" s="122"/>
      <c r="K522" s="122"/>
      <c r="L522" s="122"/>
      <c r="M522" s="87" t="s">
        <v>2898</v>
      </c>
      <c r="N522" s="43" t="s">
        <v>2902</v>
      </c>
      <c r="O522" s="43" t="s">
        <v>2903</v>
      </c>
      <c r="P522" s="43" t="s">
        <v>2904</v>
      </c>
      <c r="Q522" s="93" t="s">
        <v>2905</v>
      </c>
      <c r="R522" s="44" t="s">
        <v>2913</v>
      </c>
      <c r="S522" s="103" t="s">
        <v>2914</v>
      </c>
      <c r="T522" s="46">
        <v>34</v>
      </c>
      <c r="U522" s="94">
        <v>20.8</v>
      </c>
      <c r="V522" s="94"/>
      <c r="W522" s="316"/>
      <c r="X522" s="289"/>
      <c r="Y522" s="295"/>
      <c r="Z522" s="300">
        <v>1</v>
      </c>
      <c r="AA522" s="268"/>
      <c r="AB522" s="267"/>
      <c r="AC522" s="267"/>
      <c r="AD522" s="267">
        <v>1</v>
      </c>
      <c r="AE522" s="271"/>
      <c r="AF522" s="275"/>
      <c r="AG522" s="275"/>
      <c r="AH522" s="275"/>
      <c r="AI522" s="275"/>
    </row>
    <row r="523" spans="2:35" s="48" customFormat="1" ht="36">
      <c r="B523" s="87">
        <v>4014</v>
      </c>
      <c r="C523" s="87"/>
      <c r="D523" s="87"/>
      <c r="E523" s="87"/>
      <c r="F523" s="142" t="s">
        <v>3089</v>
      </c>
      <c r="G523" s="122"/>
      <c r="H523" s="122"/>
      <c r="I523" s="122"/>
      <c r="J523" s="122"/>
      <c r="K523" s="122"/>
      <c r="L523" s="122"/>
      <c r="M523" s="87" t="s">
        <v>3090</v>
      </c>
      <c r="N523" s="43" t="s">
        <v>3231</v>
      </c>
      <c r="O523" s="43" t="s">
        <v>3235</v>
      </c>
      <c r="P523" s="43" t="s">
        <v>3241</v>
      </c>
      <c r="Q523" s="43" t="s">
        <v>3236</v>
      </c>
      <c r="R523" s="44" t="s">
        <v>3538</v>
      </c>
      <c r="S523" s="103" t="s">
        <v>3542</v>
      </c>
      <c r="T523" s="46">
        <v>26</v>
      </c>
      <c r="U523" s="94"/>
      <c r="V523" s="94"/>
      <c r="W523" s="316"/>
      <c r="X523" s="289"/>
      <c r="Y523" s="295"/>
      <c r="Z523" s="300">
        <v>1</v>
      </c>
      <c r="AA523" s="268"/>
      <c r="AB523" s="267"/>
      <c r="AC523" s="267"/>
      <c r="AD523" s="267">
        <v>1</v>
      </c>
      <c r="AE523" s="271"/>
      <c r="AF523" s="275"/>
      <c r="AG523" s="275"/>
      <c r="AH523" s="275"/>
      <c r="AI523" s="275"/>
    </row>
    <row r="524" spans="2:35" s="48" customFormat="1" ht="24">
      <c r="B524" s="87"/>
      <c r="C524" s="87"/>
      <c r="D524" s="87"/>
      <c r="E524" s="87"/>
      <c r="F524" s="142"/>
      <c r="G524" s="122"/>
      <c r="H524" s="122"/>
      <c r="I524" s="122"/>
      <c r="J524" s="122"/>
      <c r="K524" s="122"/>
      <c r="L524" s="122"/>
      <c r="M524" s="87" t="s">
        <v>3091</v>
      </c>
      <c r="N524" s="43" t="s">
        <v>3237</v>
      </c>
      <c r="O524" s="43" t="s">
        <v>3237</v>
      </c>
      <c r="P524" s="43" t="s">
        <v>3242</v>
      </c>
      <c r="Q524" s="43" t="s">
        <v>3244</v>
      </c>
      <c r="R524" s="44" t="s">
        <v>3540</v>
      </c>
      <c r="S524" s="103" t="s">
        <v>3544</v>
      </c>
      <c r="T524" s="46">
        <v>24</v>
      </c>
      <c r="U524" s="94"/>
      <c r="V524" s="94"/>
      <c r="W524" s="316"/>
      <c r="X524" s="289"/>
      <c r="Y524" s="295"/>
      <c r="Z524" s="300">
        <v>1</v>
      </c>
      <c r="AA524" s="268"/>
      <c r="AB524" s="267"/>
      <c r="AC524" s="267"/>
      <c r="AD524" s="267">
        <v>1</v>
      </c>
      <c r="AE524" s="271"/>
      <c r="AF524" s="275"/>
      <c r="AG524" s="275"/>
      <c r="AH524" s="275"/>
      <c r="AI524" s="275"/>
    </row>
    <row r="525" spans="2:35" s="48" customFormat="1" ht="24">
      <c r="B525" s="87"/>
      <c r="C525" s="87"/>
      <c r="D525" s="87"/>
      <c r="E525" s="87"/>
      <c r="F525" s="142"/>
      <c r="G525" s="122"/>
      <c r="H525" s="122"/>
      <c r="I525" s="122"/>
      <c r="J525" s="122"/>
      <c r="K525" s="122"/>
      <c r="L525" s="122"/>
      <c r="M525" s="87" t="s">
        <v>3092</v>
      </c>
      <c r="N525" s="43" t="s">
        <v>3232</v>
      </c>
      <c r="O525" s="43" t="s">
        <v>3234</v>
      </c>
      <c r="P525" s="43" t="s">
        <v>3232</v>
      </c>
      <c r="Q525" s="43" t="s">
        <v>3233</v>
      </c>
      <c r="R525" s="44" t="s">
        <v>3539</v>
      </c>
      <c r="S525" s="103" t="s">
        <v>3543</v>
      </c>
      <c r="T525" s="46">
        <v>22</v>
      </c>
      <c r="U525" s="94"/>
      <c r="V525" s="94"/>
      <c r="W525" s="316"/>
      <c r="X525" s="289"/>
      <c r="Y525" s="295"/>
      <c r="Z525" s="300">
        <v>1</v>
      </c>
      <c r="AA525" s="268"/>
      <c r="AB525" s="267"/>
      <c r="AC525" s="267"/>
      <c r="AD525" s="267">
        <v>1</v>
      </c>
      <c r="AE525" s="271"/>
      <c r="AF525" s="275"/>
      <c r="AG525" s="275"/>
      <c r="AH525" s="275"/>
      <c r="AI525" s="275"/>
    </row>
    <row r="526" spans="2:35" s="48" customFormat="1" ht="36">
      <c r="B526" s="87"/>
      <c r="C526" s="87"/>
      <c r="D526" s="87"/>
      <c r="E526" s="87"/>
      <c r="F526" s="142"/>
      <c r="G526" s="122"/>
      <c r="H526" s="122"/>
      <c r="I526" s="122"/>
      <c r="J526" s="122"/>
      <c r="K526" s="122"/>
      <c r="L526" s="122"/>
      <c r="M526" s="87" t="s">
        <v>3093</v>
      </c>
      <c r="N526" s="43" t="s">
        <v>3238</v>
      </c>
      <c r="O526" s="43" t="s">
        <v>3239</v>
      </c>
      <c r="P526" s="43" t="s">
        <v>3243</v>
      </c>
      <c r="Q526" s="43" t="s">
        <v>3240</v>
      </c>
      <c r="R526" s="44" t="s">
        <v>3541</v>
      </c>
      <c r="S526" s="103" t="s">
        <v>3545</v>
      </c>
      <c r="T526" s="46">
        <v>22</v>
      </c>
      <c r="U526" s="94"/>
      <c r="V526" s="94"/>
      <c r="W526" s="316"/>
      <c r="X526" s="289"/>
      <c r="Y526" s="295"/>
      <c r="Z526" s="300">
        <v>1</v>
      </c>
      <c r="AA526" s="268"/>
      <c r="AB526" s="267"/>
      <c r="AC526" s="267"/>
      <c r="AD526" s="267">
        <v>1</v>
      </c>
      <c r="AE526" s="271"/>
      <c r="AF526" s="275"/>
      <c r="AG526" s="275"/>
      <c r="AH526" s="275"/>
      <c r="AI526" s="275"/>
    </row>
    <row r="527" spans="2:35" s="48" customFormat="1" ht="24">
      <c r="B527" s="90"/>
      <c r="C527" s="90"/>
      <c r="D527" s="90"/>
      <c r="E527" s="90"/>
      <c r="F527" s="193" t="s">
        <v>2112</v>
      </c>
      <c r="G527" s="90"/>
      <c r="H527" s="90"/>
      <c r="I527" s="90"/>
      <c r="J527" s="90"/>
      <c r="K527" s="90"/>
      <c r="L527" s="90"/>
      <c r="M527" s="90"/>
      <c r="N527" s="189"/>
      <c r="O527" s="189"/>
      <c r="P527" s="189"/>
      <c r="Q527" s="189"/>
      <c r="R527" s="190"/>
      <c r="S527" s="191"/>
      <c r="T527" s="192"/>
      <c r="U527" s="286"/>
      <c r="V527" s="286"/>
      <c r="W527" s="286"/>
      <c r="X527" s="286"/>
      <c r="Y527" s="286"/>
      <c r="Z527" s="286"/>
      <c r="AA527" s="286"/>
      <c r="AB527" s="286"/>
      <c r="AC527" s="286"/>
      <c r="AD527" s="286"/>
      <c r="AE527" s="286"/>
      <c r="AF527" s="286"/>
      <c r="AG527" s="286"/>
      <c r="AH527" s="286"/>
      <c r="AI527" s="286"/>
    </row>
    <row r="528" spans="2:35" s="48" customFormat="1" ht="36">
      <c r="B528" s="51">
        <v>5010</v>
      </c>
      <c r="C528" s="51"/>
      <c r="D528" s="51"/>
      <c r="E528" s="51"/>
      <c r="F528" s="35" t="s">
        <v>635</v>
      </c>
      <c r="G528" s="126"/>
      <c r="H528" s="126"/>
      <c r="I528" s="126"/>
      <c r="J528" s="126"/>
      <c r="K528" s="126"/>
      <c r="L528" s="126"/>
      <c r="M528" s="21" t="s">
        <v>507</v>
      </c>
      <c r="N528" s="16" t="s">
        <v>636</v>
      </c>
      <c r="O528" s="16" t="s">
        <v>2065</v>
      </c>
      <c r="P528" s="16" t="s">
        <v>636</v>
      </c>
      <c r="Q528" s="16" t="s">
        <v>1275</v>
      </c>
      <c r="R528" s="11" t="s">
        <v>1876</v>
      </c>
      <c r="S528" s="11" t="s">
        <v>295</v>
      </c>
      <c r="T528" s="12">
        <v>670</v>
      </c>
      <c r="U528" s="276">
        <v>400</v>
      </c>
      <c r="V528" s="276"/>
      <c r="W528" s="255">
        <v>1</v>
      </c>
      <c r="X528" s="289">
        <v>1</v>
      </c>
      <c r="Y528" s="295"/>
      <c r="Z528" s="300"/>
      <c r="AA528" s="268">
        <v>1</v>
      </c>
      <c r="AB528" s="267"/>
      <c r="AC528" s="267"/>
      <c r="AD528" s="267">
        <v>1</v>
      </c>
      <c r="AE528" s="271"/>
      <c r="AF528" s="275"/>
      <c r="AG528" s="275"/>
      <c r="AH528" s="275"/>
      <c r="AI528" s="275"/>
    </row>
    <row r="529" spans="2:35" s="48" customFormat="1" ht="36">
      <c r="B529" s="21"/>
      <c r="C529" s="21"/>
      <c r="D529" s="21"/>
      <c r="E529" s="21"/>
      <c r="F529" s="31"/>
      <c r="G529" s="124"/>
      <c r="H529" s="124"/>
      <c r="I529" s="124"/>
      <c r="J529" s="124"/>
      <c r="K529" s="124"/>
      <c r="L529" s="124"/>
      <c r="M529" s="21" t="s">
        <v>508</v>
      </c>
      <c r="N529" s="16" t="s">
        <v>637</v>
      </c>
      <c r="O529" s="16" t="s">
        <v>2066</v>
      </c>
      <c r="P529" s="16" t="s">
        <v>1286</v>
      </c>
      <c r="Q529" s="16" t="s">
        <v>1274</v>
      </c>
      <c r="R529" s="11" t="s">
        <v>289</v>
      </c>
      <c r="S529" s="11" t="s">
        <v>2012</v>
      </c>
      <c r="T529" s="12">
        <v>225</v>
      </c>
      <c r="U529" s="276">
        <v>150</v>
      </c>
      <c r="V529" s="276"/>
      <c r="W529" s="255">
        <v>1</v>
      </c>
      <c r="X529" s="289">
        <v>1</v>
      </c>
      <c r="Y529" s="295"/>
      <c r="Z529" s="300"/>
      <c r="AA529" s="268">
        <v>1</v>
      </c>
      <c r="AB529" s="267"/>
      <c r="AC529" s="267"/>
      <c r="AD529" s="267">
        <v>1</v>
      </c>
      <c r="AE529" s="271"/>
      <c r="AF529" s="275"/>
      <c r="AG529" s="275"/>
      <c r="AH529" s="275"/>
      <c r="AI529" s="275"/>
    </row>
    <row r="530" spans="2:35" s="48" customFormat="1" ht="36">
      <c r="B530" s="21">
        <v>5020</v>
      </c>
      <c r="C530" s="21"/>
      <c r="D530" s="21"/>
      <c r="E530" s="21"/>
      <c r="F530" s="31" t="s">
        <v>634</v>
      </c>
      <c r="G530" s="140"/>
      <c r="H530" s="140"/>
      <c r="I530" s="140"/>
      <c r="J530" s="140"/>
      <c r="K530" s="140"/>
      <c r="L530" s="140"/>
      <c r="M530" s="90" t="s">
        <v>497</v>
      </c>
      <c r="N530" s="16" t="s">
        <v>805</v>
      </c>
      <c r="O530" s="16" t="s">
        <v>2069</v>
      </c>
      <c r="P530" s="16" t="s">
        <v>1294</v>
      </c>
      <c r="Q530" s="16" t="s">
        <v>1276</v>
      </c>
      <c r="R530" s="11" t="s">
        <v>1877</v>
      </c>
      <c r="S530" s="11" t="s">
        <v>293</v>
      </c>
      <c r="T530" s="12">
        <v>305</v>
      </c>
      <c r="U530" s="276">
        <v>200</v>
      </c>
      <c r="V530" s="276"/>
      <c r="W530" s="255">
        <v>1</v>
      </c>
      <c r="X530" s="289">
        <v>1</v>
      </c>
      <c r="Y530" s="295"/>
      <c r="Z530" s="300"/>
      <c r="AA530" s="268"/>
      <c r="AB530" s="267">
        <v>1</v>
      </c>
      <c r="AC530" s="267"/>
      <c r="AD530" s="267">
        <v>1</v>
      </c>
      <c r="AE530" s="271"/>
      <c r="AF530" s="275"/>
      <c r="AG530" s="275"/>
      <c r="AH530" s="275"/>
      <c r="AI530" s="275"/>
    </row>
    <row r="531" spans="2:35" ht="36">
      <c r="B531" s="21"/>
      <c r="C531" s="21"/>
      <c r="D531" s="21"/>
      <c r="E531" s="21"/>
      <c r="F531" s="31"/>
      <c r="G531" s="124"/>
      <c r="H531" s="124"/>
      <c r="I531" s="124"/>
      <c r="J531" s="124"/>
      <c r="K531" s="124"/>
      <c r="L531" s="124"/>
      <c r="M531" s="21" t="s">
        <v>498</v>
      </c>
      <c r="N531" s="16" t="s">
        <v>638</v>
      </c>
      <c r="O531" s="16" t="s">
        <v>2067</v>
      </c>
      <c r="P531" s="16" t="s">
        <v>1293</v>
      </c>
      <c r="Q531" s="16" t="s">
        <v>1277</v>
      </c>
      <c r="R531" s="11" t="s">
        <v>1878</v>
      </c>
      <c r="S531" s="11" t="s">
        <v>294</v>
      </c>
      <c r="T531" s="12">
        <v>245</v>
      </c>
      <c r="U531" s="276">
        <v>190</v>
      </c>
      <c r="V531" s="276"/>
      <c r="W531" s="255">
        <v>1</v>
      </c>
      <c r="X531" s="289">
        <v>1</v>
      </c>
      <c r="Y531" s="295"/>
      <c r="Z531" s="300"/>
      <c r="AA531" s="268"/>
      <c r="AB531" s="267">
        <v>1</v>
      </c>
      <c r="AC531" s="267"/>
      <c r="AD531" s="267">
        <v>1</v>
      </c>
      <c r="AE531" s="271"/>
      <c r="AF531" s="275"/>
      <c r="AG531" s="275"/>
      <c r="AH531" s="275"/>
      <c r="AI531" s="275"/>
    </row>
    <row r="532" spans="2:35" ht="36">
      <c r="B532" s="21"/>
      <c r="C532" s="21"/>
      <c r="D532" s="21"/>
      <c r="E532" s="21"/>
      <c r="F532" s="21"/>
      <c r="G532" s="125"/>
      <c r="H532" s="125"/>
      <c r="I532" s="125"/>
      <c r="J532" s="125"/>
      <c r="K532" s="125"/>
      <c r="L532" s="125"/>
      <c r="M532" s="51" t="s">
        <v>499</v>
      </c>
      <c r="N532" s="16" t="s">
        <v>806</v>
      </c>
      <c r="O532" s="16" t="s">
        <v>2068</v>
      </c>
      <c r="P532" s="16" t="s">
        <v>1295</v>
      </c>
      <c r="Q532" s="16" t="s">
        <v>1278</v>
      </c>
      <c r="R532" s="11" t="s">
        <v>284</v>
      </c>
      <c r="S532" s="11" t="s">
        <v>296</v>
      </c>
      <c r="T532" s="12">
        <v>315</v>
      </c>
      <c r="U532" s="276">
        <v>200</v>
      </c>
      <c r="V532" s="276"/>
      <c r="W532" s="255">
        <v>1</v>
      </c>
      <c r="X532" s="289">
        <v>1</v>
      </c>
      <c r="Y532" s="295"/>
      <c r="Z532" s="300"/>
      <c r="AA532" s="268"/>
      <c r="AB532" s="267">
        <v>1</v>
      </c>
      <c r="AC532" s="267"/>
      <c r="AD532" s="267">
        <v>1</v>
      </c>
      <c r="AE532" s="271"/>
      <c r="AF532" s="275"/>
      <c r="AG532" s="275"/>
      <c r="AH532" s="275"/>
      <c r="AI532" s="275"/>
    </row>
    <row r="533" spans="2:35" ht="36">
      <c r="B533" s="21"/>
      <c r="C533" s="21"/>
      <c r="D533" s="21"/>
      <c r="E533" s="21"/>
      <c r="F533" s="21"/>
      <c r="G533" s="125"/>
      <c r="H533" s="125"/>
      <c r="I533" s="125"/>
      <c r="J533" s="125"/>
      <c r="K533" s="125"/>
      <c r="L533" s="125"/>
      <c r="M533" s="51" t="s">
        <v>500</v>
      </c>
      <c r="N533" s="16" t="s">
        <v>807</v>
      </c>
      <c r="O533" s="16" t="s">
        <v>277</v>
      </c>
      <c r="P533" s="16" t="s">
        <v>1296</v>
      </c>
      <c r="Q533" s="16" t="s">
        <v>1279</v>
      </c>
      <c r="R533" s="11" t="s">
        <v>285</v>
      </c>
      <c r="S533" s="11" t="s">
        <v>297</v>
      </c>
      <c r="T533" s="12">
        <v>285</v>
      </c>
      <c r="U533" s="276">
        <v>150</v>
      </c>
      <c r="V533" s="276"/>
      <c r="W533" s="255">
        <v>1</v>
      </c>
      <c r="X533" s="289">
        <v>1</v>
      </c>
      <c r="Y533" s="295"/>
      <c r="Z533" s="300"/>
      <c r="AA533" s="268"/>
      <c r="AB533" s="267">
        <v>1</v>
      </c>
      <c r="AC533" s="267"/>
      <c r="AD533" s="267">
        <v>1</v>
      </c>
      <c r="AE533" s="271"/>
      <c r="AF533" s="275"/>
      <c r="AG533" s="275"/>
      <c r="AH533" s="275"/>
      <c r="AI533" s="275"/>
    </row>
    <row r="534" spans="2:35" ht="36">
      <c r="B534" s="21"/>
      <c r="C534" s="21"/>
      <c r="D534" s="21"/>
      <c r="E534" s="21"/>
      <c r="F534" s="21"/>
      <c r="G534" s="125"/>
      <c r="H534" s="125"/>
      <c r="I534" s="125"/>
      <c r="J534" s="125"/>
      <c r="K534" s="125"/>
      <c r="L534" s="125"/>
      <c r="M534" s="21" t="s">
        <v>501</v>
      </c>
      <c r="N534" s="16" t="s">
        <v>808</v>
      </c>
      <c r="O534" s="16" t="s">
        <v>278</v>
      </c>
      <c r="P534" s="16" t="s">
        <v>1287</v>
      </c>
      <c r="Q534" s="16" t="s">
        <v>1280</v>
      </c>
      <c r="R534" s="11" t="s">
        <v>286</v>
      </c>
      <c r="S534" s="11" t="s">
        <v>298</v>
      </c>
      <c r="T534" s="12">
        <v>1070</v>
      </c>
      <c r="U534" s="276">
        <v>580</v>
      </c>
      <c r="V534" s="276"/>
      <c r="W534" s="255">
        <v>1</v>
      </c>
      <c r="X534" s="289">
        <v>1</v>
      </c>
      <c r="Y534" s="295"/>
      <c r="Z534" s="300"/>
      <c r="AA534" s="268"/>
      <c r="AB534" s="267">
        <v>1</v>
      </c>
      <c r="AC534" s="267"/>
      <c r="AD534" s="267">
        <v>1</v>
      </c>
      <c r="AE534" s="271"/>
      <c r="AF534" s="275"/>
      <c r="AG534" s="275"/>
      <c r="AH534" s="275"/>
      <c r="AI534" s="275"/>
    </row>
    <row r="535" spans="2:35" ht="36">
      <c r="B535" s="21"/>
      <c r="C535" s="21"/>
      <c r="D535" s="21"/>
      <c r="E535" s="21"/>
      <c r="F535" s="21"/>
      <c r="G535" s="125"/>
      <c r="H535" s="125"/>
      <c r="I535" s="125"/>
      <c r="J535" s="125"/>
      <c r="K535" s="125"/>
      <c r="L535" s="125"/>
      <c r="M535" s="21" t="s">
        <v>502</v>
      </c>
      <c r="N535" s="16" t="s">
        <v>809</v>
      </c>
      <c r="O535" s="16" t="s">
        <v>279</v>
      </c>
      <c r="P535" s="16" t="s">
        <v>1289</v>
      </c>
      <c r="Q535" s="16" t="s">
        <v>1281</v>
      </c>
      <c r="R535" s="11" t="s">
        <v>287</v>
      </c>
      <c r="S535" s="11" t="s">
        <v>299</v>
      </c>
      <c r="T535" s="12">
        <v>350</v>
      </c>
      <c r="U535" s="276">
        <v>200</v>
      </c>
      <c r="V535" s="276"/>
      <c r="W535" s="255">
        <v>1</v>
      </c>
      <c r="X535" s="289">
        <v>1</v>
      </c>
      <c r="Y535" s="295"/>
      <c r="Z535" s="300"/>
      <c r="AA535" s="268"/>
      <c r="AB535" s="267">
        <v>1</v>
      </c>
      <c r="AC535" s="267"/>
      <c r="AD535" s="267">
        <v>1</v>
      </c>
      <c r="AE535" s="271"/>
      <c r="AF535" s="275"/>
      <c r="AG535" s="275"/>
      <c r="AH535" s="275"/>
      <c r="AI535" s="275"/>
    </row>
    <row r="536" spans="2:35" ht="48">
      <c r="B536" s="21"/>
      <c r="C536" s="21"/>
      <c r="D536" s="21"/>
      <c r="E536" s="21"/>
      <c r="F536" s="21"/>
      <c r="G536" s="125"/>
      <c r="H536" s="125"/>
      <c r="I536" s="125"/>
      <c r="J536" s="125"/>
      <c r="K536" s="125"/>
      <c r="L536" s="125"/>
      <c r="M536" s="51" t="s">
        <v>503</v>
      </c>
      <c r="N536" s="16" t="s">
        <v>639</v>
      </c>
      <c r="O536" s="16" t="s">
        <v>280</v>
      </c>
      <c r="P536" s="16" t="s">
        <v>1288</v>
      </c>
      <c r="Q536" s="16" t="s">
        <v>1282</v>
      </c>
      <c r="R536" s="11" t="s">
        <v>288</v>
      </c>
      <c r="S536" s="11" t="s">
        <v>2013</v>
      </c>
      <c r="T536" s="12">
        <v>1065</v>
      </c>
      <c r="U536" s="276">
        <v>700</v>
      </c>
      <c r="V536" s="276"/>
      <c r="W536" s="255">
        <v>1</v>
      </c>
      <c r="X536" s="289">
        <v>1</v>
      </c>
      <c r="Y536" s="295"/>
      <c r="Z536" s="300"/>
      <c r="AA536" s="268"/>
      <c r="AB536" s="267">
        <v>1</v>
      </c>
      <c r="AC536" s="267"/>
      <c r="AD536" s="267">
        <v>1</v>
      </c>
      <c r="AE536" s="271"/>
      <c r="AF536" s="275"/>
      <c r="AG536" s="275"/>
      <c r="AH536" s="275"/>
      <c r="AI536" s="275"/>
    </row>
    <row r="537" spans="2:35" ht="36">
      <c r="B537" s="21"/>
      <c r="C537" s="21"/>
      <c r="D537" s="21"/>
      <c r="E537" s="21"/>
      <c r="F537" s="21"/>
      <c r="G537" s="125"/>
      <c r="H537" s="125"/>
      <c r="I537" s="125"/>
      <c r="J537" s="125"/>
      <c r="K537" s="125"/>
      <c r="L537" s="125"/>
      <c r="M537" s="21" t="s">
        <v>504</v>
      </c>
      <c r="N537" s="16" t="s">
        <v>642</v>
      </c>
      <c r="O537" s="16" t="s">
        <v>281</v>
      </c>
      <c r="P537" s="16" t="s">
        <v>1290</v>
      </c>
      <c r="Q537" s="16" t="s">
        <v>1283</v>
      </c>
      <c r="R537" s="11" t="s">
        <v>290</v>
      </c>
      <c r="S537" s="11" t="s">
        <v>301</v>
      </c>
      <c r="T537" s="12">
        <v>195</v>
      </c>
      <c r="U537" s="276">
        <v>90</v>
      </c>
      <c r="V537" s="276"/>
      <c r="W537" s="255">
        <v>1</v>
      </c>
      <c r="X537" s="289">
        <v>1</v>
      </c>
      <c r="Y537" s="295"/>
      <c r="Z537" s="300"/>
      <c r="AA537" s="268"/>
      <c r="AB537" s="267">
        <v>1</v>
      </c>
      <c r="AC537" s="267"/>
      <c r="AD537" s="267">
        <v>1</v>
      </c>
      <c r="AE537" s="271"/>
      <c r="AF537" s="275"/>
      <c r="AG537" s="275"/>
      <c r="AH537" s="275"/>
      <c r="AI537" s="275"/>
    </row>
    <row r="538" spans="2:35" ht="36">
      <c r="B538" s="21"/>
      <c r="C538" s="21"/>
      <c r="D538" s="21"/>
      <c r="E538" s="21"/>
      <c r="F538" s="21"/>
      <c r="G538" s="125"/>
      <c r="H538" s="125"/>
      <c r="I538" s="125"/>
      <c r="J538" s="125"/>
      <c r="K538" s="125"/>
      <c r="L538" s="125"/>
      <c r="M538" s="51" t="s">
        <v>505</v>
      </c>
      <c r="N538" s="16" t="s">
        <v>641</v>
      </c>
      <c r="O538" s="16" t="s">
        <v>282</v>
      </c>
      <c r="P538" s="16" t="s">
        <v>1291</v>
      </c>
      <c r="Q538" s="16" t="s">
        <v>1284</v>
      </c>
      <c r="R538" s="11" t="s">
        <v>291</v>
      </c>
      <c r="S538" s="11" t="s">
        <v>302</v>
      </c>
      <c r="T538" s="12">
        <v>455</v>
      </c>
      <c r="U538" s="276">
        <v>255</v>
      </c>
      <c r="V538" s="276"/>
      <c r="W538" s="255">
        <v>1</v>
      </c>
      <c r="X538" s="289">
        <v>1</v>
      </c>
      <c r="Y538" s="295"/>
      <c r="Z538" s="300"/>
      <c r="AA538" s="268"/>
      <c r="AB538" s="267">
        <v>1</v>
      </c>
      <c r="AC538" s="267"/>
      <c r="AD538" s="267">
        <v>1</v>
      </c>
      <c r="AE538" s="271"/>
      <c r="AF538" s="275"/>
      <c r="AG538" s="275"/>
      <c r="AH538" s="275"/>
      <c r="AI538" s="275"/>
    </row>
    <row r="539" spans="2:35" ht="36">
      <c r="B539" s="21"/>
      <c r="C539" s="21"/>
      <c r="D539" s="21"/>
      <c r="E539" s="21"/>
      <c r="F539" s="21"/>
      <c r="G539" s="125"/>
      <c r="H539" s="125"/>
      <c r="I539" s="125"/>
      <c r="J539" s="125"/>
      <c r="K539" s="125"/>
      <c r="L539" s="125"/>
      <c r="M539" s="21" t="s">
        <v>506</v>
      </c>
      <c r="N539" s="16" t="s">
        <v>640</v>
      </c>
      <c r="O539" s="16" t="s">
        <v>283</v>
      </c>
      <c r="P539" s="16" t="s">
        <v>1292</v>
      </c>
      <c r="Q539" s="16" t="s">
        <v>1285</v>
      </c>
      <c r="R539" s="11" t="s">
        <v>292</v>
      </c>
      <c r="S539" s="11" t="s">
        <v>300</v>
      </c>
      <c r="T539" s="12">
        <v>300</v>
      </c>
      <c r="U539" s="276">
        <v>180</v>
      </c>
      <c r="V539" s="276"/>
      <c r="W539" s="255">
        <v>1</v>
      </c>
      <c r="X539" s="289">
        <v>1</v>
      </c>
      <c r="Y539" s="295"/>
      <c r="Z539" s="300"/>
      <c r="AA539" s="268"/>
      <c r="AB539" s="267">
        <v>1</v>
      </c>
      <c r="AC539" s="267"/>
      <c r="AD539" s="267">
        <v>1</v>
      </c>
      <c r="AE539" s="271"/>
      <c r="AF539" s="275"/>
      <c r="AG539" s="275"/>
      <c r="AH539" s="275"/>
      <c r="AI539" s="275"/>
    </row>
  </sheetData>
  <sortState ref="M358:U360">
    <sortCondition ref="M358:M360"/>
  </sortState>
  <phoneticPr fontId="11" type="noConversion"/>
  <printOptions horizontalCentered="1" verticalCentered="1"/>
  <pageMargins left="0.75000000000000011" right="0.75000000000000011" top="0.21259842519685043" bottom="0.21259842519685043" header="0.5" footer="0.5"/>
  <pageSetup paperSize="9" scale="10" orientation="portrait" horizontalDpi="4294967292" verticalDpi="4294967292"/>
  <headerFooter>
    <oddFooter>&amp;L&amp;"Lucida Grande,Normal"&amp;K000000LISTING AFFICHES EUROS&amp;C&amp;"Lucida Grande,Normal"&amp;K000000V2&amp;R&amp;"Lucida Grande,Normal"&amp;K0000005/03/2014</oddFoot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Elissalt</dc:creator>
  <cp:lastModifiedBy>Admin</cp:lastModifiedBy>
  <cp:lastPrinted>2014-03-04T06:42:07Z</cp:lastPrinted>
  <dcterms:created xsi:type="dcterms:W3CDTF">2013-07-11T00:20:54Z</dcterms:created>
  <dcterms:modified xsi:type="dcterms:W3CDTF">2014-05-27T10:02:48Z</dcterms:modified>
</cp:coreProperties>
</file>